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ncbackup\clients$\nhendricks\My Documents\ACTIVE 10222018\EES CSPP RFP Development 2019\"/>
    </mc:Choice>
  </mc:AlternateContent>
  <xr:revisionPtr revIDLastSave="0" documentId="13_ncr:1_{67879F3C-5DE3-46E7-AE35-BCA8C1403EF1}" xr6:coauthVersionLast="41" xr6:coauthVersionMax="41" xr10:uidLastSave="{00000000-0000-0000-0000-000000000000}"/>
  <bookViews>
    <workbookView xWindow="-110" yWindow="-110" windowWidth="25820" windowHeight="14020" xr2:uid="{00000000-000D-0000-FFFF-FFFF00000000}"/>
  </bookViews>
  <sheets>
    <sheet name="CSPP Budget Worksheet" sheetId="1" r:id="rId1"/>
    <sheet name="CSPP CDE Projection Worksheet" sheetId="2" r:id="rId2"/>
  </sheets>
  <definedNames>
    <definedName name="_xlnm.Print_Area" localSheetId="1">'CSPP CDE Projection Worksheet'!$A$1:$R$64</definedName>
    <definedName name="_xlnm.Print_Titles" localSheetId="1">'CSPP CDE Projection Worksheet'!$A:$D,'CSPP CDE Projection Worksheet'!$1:$3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6" i="2" l="1"/>
  <c r="F76" i="2" s="1"/>
  <c r="G76" i="2" s="1"/>
  <c r="H76" i="2" s="1"/>
  <c r="I76" i="2" s="1"/>
  <c r="J76" i="2" s="1"/>
  <c r="K76" i="2" s="1"/>
  <c r="L76" i="2" s="1"/>
  <c r="M76" i="2" s="1"/>
  <c r="N76" i="2" s="1"/>
  <c r="O76" i="2" s="1"/>
  <c r="P76" i="2" s="1"/>
  <c r="E74" i="2"/>
  <c r="F74" i="2" s="1"/>
  <c r="Q55" i="2"/>
  <c r="R55" i="2" s="1"/>
  <c r="Q54" i="2"/>
  <c r="R54" i="2" s="1"/>
  <c r="D54" i="2"/>
  <c r="Q53" i="2"/>
  <c r="R53" i="2" s="1"/>
  <c r="D53" i="2"/>
  <c r="Q52" i="2"/>
  <c r="R52" i="2" s="1"/>
  <c r="D52" i="2"/>
  <c r="Q51" i="2"/>
  <c r="R51" i="2" s="1"/>
  <c r="D51" i="2"/>
  <c r="R50" i="2"/>
  <c r="Q50" i="2"/>
  <c r="D50" i="2"/>
  <c r="Q49" i="2"/>
  <c r="R49" i="2" s="1"/>
  <c r="D49" i="2"/>
  <c r="Q48" i="2"/>
  <c r="R48" i="2" s="1"/>
  <c r="D48" i="2"/>
  <c r="Q47" i="2"/>
  <c r="R47" i="2" s="1"/>
  <c r="D47" i="2"/>
  <c r="Q46" i="2"/>
  <c r="R46" i="2" s="1"/>
  <c r="D46" i="2"/>
  <c r="Q45" i="2"/>
  <c r="R45" i="2" s="1"/>
  <c r="D45" i="2"/>
  <c r="Q44" i="2"/>
  <c r="R44" i="2" s="1"/>
  <c r="D44" i="2"/>
  <c r="Q43" i="2"/>
  <c r="R43" i="2" s="1"/>
  <c r="D43" i="2"/>
  <c r="Q42" i="2"/>
  <c r="R42" i="2" s="1"/>
  <c r="D42" i="2"/>
  <c r="Q41" i="2"/>
  <c r="R41" i="2" s="1"/>
  <c r="D41" i="2"/>
  <c r="Q40" i="2"/>
  <c r="R40" i="2" s="1"/>
  <c r="D40" i="2"/>
  <c r="Q39" i="2"/>
  <c r="R39" i="2" s="1"/>
  <c r="D39" i="2"/>
  <c r="Q38" i="2"/>
  <c r="R38" i="2" s="1"/>
  <c r="D38" i="2"/>
  <c r="Q37" i="2"/>
  <c r="R37" i="2" s="1"/>
  <c r="D37" i="2"/>
  <c r="Q36" i="2"/>
  <c r="R36" i="2" s="1"/>
  <c r="D36" i="2"/>
  <c r="Q35" i="2"/>
  <c r="R35" i="2" s="1"/>
  <c r="D35" i="2"/>
  <c r="Q34" i="2"/>
  <c r="R34" i="2" s="1"/>
  <c r="D34" i="2"/>
  <c r="Q33" i="2"/>
  <c r="R33" i="2" s="1"/>
  <c r="D33" i="2"/>
  <c r="Q32" i="2"/>
  <c r="R32" i="2" s="1"/>
  <c r="D32" i="2"/>
  <c r="Q31" i="2"/>
  <c r="R31" i="2" s="1"/>
  <c r="D31" i="2"/>
  <c r="Q30" i="2"/>
  <c r="R30" i="2" s="1"/>
  <c r="D30" i="2"/>
  <c r="Q29" i="2"/>
  <c r="R29" i="2" s="1"/>
  <c r="D29" i="2"/>
  <c r="Q28" i="2"/>
  <c r="R28" i="2" s="1"/>
  <c r="D28" i="2"/>
  <c r="Q27" i="2"/>
  <c r="R27" i="2" s="1"/>
  <c r="D27" i="2"/>
  <c r="Q26" i="2"/>
  <c r="R26" i="2" s="1"/>
  <c r="D26" i="2"/>
  <c r="Q25" i="2"/>
  <c r="R25" i="2" s="1"/>
  <c r="D25" i="2"/>
  <c r="Q24" i="2"/>
  <c r="R24" i="2" s="1"/>
  <c r="D24" i="2"/>
  <c r="Q23" i="2"/>
  <c r="R23" i="2" s="1"/>
  <c r="D23" i="2"/>
  <c r="Q22" i="2"/>
  <c r="R22" i="2" s="1"/>
  <c r="D22" i="2"/>
  <c r="Q21" i="2"/>
  <c r="R21" i="2" s="1"/>
  <c r="D21" i="2"/>
  <c r="Q20" i="2"/>
  <c r="R20" i="2" s="1"/>
  <c r="D20" i="2"/>
  <c r="Q19" i="2"/>
  <c r="R19" i="2" s="1"/>
  <c r="D19" i="2"/>
  <c r="Q18" i="2"/>
  <c r="R18" i="2" s="1"/>
  <c r="D18" i="2"/>
  <c r="Q17" i="2"/>
  <c r="R17" i="2" s="1"/>
  <c r="D17" i="2"/>
  <c r="Q16" i="2"/>
  <c r="R16" i="2" s="1"/>
  <c r="D16" i="2"/>
  <c r="Q15" i="2"/>
  <c r="R15" i="2" s="1"/>
  <c r="D15" i="2"/>
  <c r="R14" i="2"/>
  <c r="Q14" i="2"/>
  <c r="D14" i="2"/>
  <c r="Q13" i="2"/>
  <c r="R13" i="2" s="1"/>
  <c r="D13" i="2"/>
  <c r="B10" i="2"/>
  <c r="B7" i="2"/>
  <c r="B9" i="2" s="1"/>
  <c r="E75" i="2" l="1"/>
  <c r="M58" i="2"/>
  <c r="M62" i="2" s="1"/>
  <c r="P58" i="2"/>
  <c r="P77" i="2" s="1"/>
  <c r="I58" i="2"/>
  <c r="J58" i="2"/>
  <c r="E58" i="2"/>
  <c r="R56" i="2"/>
  <c r="O58" i="2"/>
  <c r="K58" i="2"/>
  <c r="G58" i="2"/>
  <c r="F58" i="2"/>
  <c r="N58" i="2"/>
  <c r="G74" i="2"/>
  <c r="F75" i="2"/>
  <c r="H58" i="2"/>
  <c r="L58" i="2"/>
  <c r="H71" i="1"/>
  <c r="H72" i="1"/>
  <c r="H80" i="1"/>
  <c r="H81" i="1"/>
  <c r="H23" i="1"/>
  <c r="M77" i="2" l="1"/>
  <c r="P62" i="2"/>
  <c r="P64" i="2" s="1"/>
  <c r="N77" i="2"/>
  <c r="N62" i="2"/>
  <c r="N64" i="2" s="1"/>
  <c r="J77" i="2"/>
  <c r="J62" i="2"/>
  <c r="H77" i="2"/>
  <c r="H62" i="2"/>
  <c r="F77" i="2"/>
  <c r="F62" i="2"/>
  <c r="I77" i="2"/>
  <c r="I62" i="2"/>
  <c r="L77" i="2"/>
  <c r="L62" i="2"/>
  <c r="O77" i="2"/>
  <c r="O62" i="2"/>
  <c r="O64" i="2" s="1"/>
  <c r="G77" i="2"/>
  <c r="G62" i="2"/>
  <c r="M70" i="2"/>
  <c r="M64" i="2"/>
  <c r="M72" i="2" s="1"/>
  <c r="G75" i="2"/>
  <c r="H74" i="2"/>
  <c r="K77" i="2"/>
  <c r="K62" i="2"/>
  <c r="E77" i="2"/>
  <c r="E62" i="2"/>
  <c r="R58" i="2"/>
  <c r="H90" i="1"/>
  <c r="H89" i="1"/>
  <c r="H88" i="1"/>
  <c r="H87" i="1"/>
  <c r="H83" i="1"/>
  <c r="H82" i="1"/>
  <c r="H79" i="1"/>
  <c r="H78" i="1"/>
  <c r="H74" i="1"/>
  <c r="H73" i="1"/>
  <c r="H70" i="1"/>
  <c r="H69" i="1"/>
  <c r="H63" i="1"/>
  <c r="H64" i="1"/>
  <c r="H65" i="1"/>
  <c r="H62" i="1"/>
  <c r="H54" i="1"/>
  <c r="H55" i="1"/>
  <c r="H56" i="1"/>
  <c r="H57" i="1"/>
  <c r="H58" i="1"/>
  <c r="H53" i="1"/>
  <c r="H46" i="1"/>
  <c r="H47" i="1"/>
  <c r="H48" i="1"/>
  <c r="H49" i="1"/>
  <c r="H45" i="1"/>
  <c r="H35" i="1"/>
  <c r="H36" i="1"/>
  <c r="H37" i="1"/>
  <c r="H38" i="1"/>
  <c r="H39" i="1"/>
  <c r="H40" i="1"/>
  <c r="H41" i="1"/>
  <c r="H34" i="1"/>
  <c r="H30" i="1"/>
  <c r="H29" i="1"/>
  <c r="H28" i="1"/>
  <c r="H27" i="1"/>
  <c r="H26" i="1"/>
  <c r="H25" i="1"/>
  <c r="H24" i="1"/>
  <c r="H22" i="1"/>
  <c r="H10" i="1"/>
  <c r="H11" i="1"/>
  <c r="H12" i="1"/>
  <c r="H13" i="1"/>
  <c r="H14" i="1"/>
  <c r="H15" i="1"/>
  <c r="H16" i="1"/>
  <c r="H17" i="1"/>
  <c r="H18" i="1"/>
  <c r="I32" i="1" l="1"/>
  <c r="I20" i="1"/>
  <c r="I8" i="1"/>
  <c r="J78" i="2"/>
  <c r="J80" i="2" s="1"/>
  <c r="J81" i="2" s="1"/>
  <c r="G78" i="2"/>
  <c r="G80" i="2" s="1"/>
  <c r="G81" i="2" s="1"/>
  <c r="H75" i="2"/>
  <c r="I74" i="2"/>
  <c r="G70" i="2"/>
  <c r="G64" i="2"/>
  <c r="G72" i="2" s="1"/>
  <c r="F64" i="2"/>
  <c r="F72" i="2" s="1"/>
  <c r="F70" i="2"/>
  <c r="J64" i="2"/>
  <c r="J72" i="2" s="1"/>
  <c r="J70" i="2"/>
  <c r="F78" i="2"/>
  <c r="F80" i="2" s="1"/>
  <c r="F81" i="2" s="1"/>
  <c r="K78" i="2"/>
  <c r="K80" i="2" s="1"/>
  <c r="K81" i="2" s="1"/>
  <c r="E78" i="2"/>
  <c r="E80" i="2" s="1"/>
  <c r="E81" i="2" s="1"/>
  <c r="I78" i="2"/>
  <c r="I80" i="2" s="1"/>
  <c r="I81" i="2" s="1"/>
  <c r="H78" i="2"/>
  <c r="H80" i="2" s="1"/>
  <c r="H81" i="2" s="1"/>
  <c r="M78" i="2"/>
  <c r="M80" i="2" s="1"/>
  <c r="M81" i="2" s="1"/>
  <c r="E70" i="2"/>
  <c r="E64" i="2"/>
  <c r="R62" i="2"/>
  <c r="L70" i="2"/>
  <c r="L64" i="2"/>
  <c r="L72" i="2" s="1"/>
  <c r="L78" i="2"/>
  <c r="L80" i="2" s="1"/>
  <c r="L81" i="2" s="1"/>
  <c r="K64" i="2"/>
  <c r="K72" i="2" s="1"/>
  <c r="K70" i="2"/>
  <c r="I70" i="2"/>
  <c r="I64" i="2"/>
  <c r="I72" i="2" s="1"/>
  <c r="H70" i="2"/>
  <c r="H64" i="2"/>
  <c r="H72" i="2" s="1"/>
  <c r="I60" i="1"/>
  <c r="I67" i="1"/>
  <c r="I85" i="1"/>
  <c r="I51" i="1"/>
  <c r="I76" i="1"/>
  <c r="I43" i="1"/>
  <c r="J74" i="2" l="1"/>
  <c r="I75" i="2"/>
  <c r="R64" i="2"/>
  <c r="E72" i="2"/>
  <c r="B94" i="1"/>
  <c r="I92" i="1" s="1"/>
  <c r="I96" i="1" s="1"/>
  <c r="I100" i="1" s="1"/>
  <c r="K74" i="2" l="1"/>
  <c r="J75" i="2"/>
  <c r="K75" i="2" l="1"/>
  <c r="L74" i="2"/>
  <c r="M74" i="2" l="1"/>
  <c r="L75" i="2"/>
  <c r="N74" i="2" l="1"/>
  <c r="M75" i="2"/>
  <c r="O74" i="2" l="1"/>
  <c r="N75" i="2"/>
  <c r="O75" i="2" l="1"/>
  <c r="P74" i="2"/>
  <c r="P7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Gomes</author>
  </authors>
  <commentList>
    <comment ref="C6" authorId="0" shapeId="0" xr:uid="{00000000-0006-0000-0000-000001000000}">
      <text>
        <r>
          <rPr>
            <b/>
            <sz val="9"/>
            <color indexed="81"/>
            <rFont val="Tahoma"/>
            <family val="2"/>
          </rPr>
          <t>Pamela Gomes:</t>
        </r>
        <r>
          <rPr>
            <sz val="9"/>
            <color indexed="81"/>
            <rFont val="Tahoma"/>
            <family val="2"/>
          </rPr>
          <t xml:space="preserve">
Select Program from the drop down box.</t>
        </r>
      </text>
    </comment>
    <comment ref="H11" authorId="0" shapeId="0" xr:uid="{00000000-0006-0000-0000-000002000000}">
      <text>
        <r>
          <rPr>
            <b/>
            <sz val="9"/>
            <color indexed="81"/>
            <rFont val="Tahoma"/>
            <family val="2"/>
          </rPr>
          <t>Pamela Gomes:</t>
        </r>
        <r>
          <rPr>
            <sz val="9"/>
            <color indexed="81"/>
            <rFont val="Tahoma"/>
            <family val="2"/>
          </rPr>
          <t xml:space="preserve">
Combine staff who have the same pay, number of daily hours, annual days, and % charged to this program.
Add as many lines as you need. Remember to check that the total for the section includes any added lines.</t>
        </r>
      </text>
    </comment>
    <comment ref="H23" authorId="0" shapeId="0" xr:uid="{00000000-0006-0000-0000-000003000000}">
      <text>
        <r>
          <rPr>
            <b/>
            <sz val="9"/>
            <color indexed="81"/>
            <rFont val="Tahoma"/>
            <family val="2"/>
          </rPr>
          <t>Pamela Gomes:</t>
        </r>
        <r>
          <rPr>
            <sz val="9"/>
            <color indexed="81"/>
            <rFont val="Tahoma"/>
            <family val="2"/>
          </rPr>
          <t xml:space="preserve">
Combine staff who have the same pay, number of daily hours, annual days, and % charged to this program.
Add as many lines as you need. Remember to check that the total for the section includes any added lines.</t>
        </r>
      </text>
    </comment>
    <comment ref="H35" authorId="0" shapeId="0" xr:uid="{00000000-0006-0000-0000-000004000000}">
      <text>
        <r>
          <rPr>
            <b/>
            <sz val="9"/>
            <color indexed="81"/>
            <rFont val="Tahoma"/>
            <family val="2"/>
          </rPr>
          <t>Pamela Gomes:</t>
        </r>
        <r>
          <rPr>
            <sz val="9"/>
            <color indexed="81"/>
            <rFont val="Tahoma"/>
            <family val="2"/>
          </rPr>
          <t xml:space="preserve">
Please ensure that the information is added in the Rate/Per FTE Amount (if the item is charged based on a % of salary or fixed per FTE) and what that base is.
Do not hard post information in the annual cost column.
Feel free to add, delete, or rename items. Remember to check that the total for the section includes any added lines.</t>
        </r>
      </text>
    </comment>
    <comment ref="H46" authorId="0" shapeId="0" xr:uid="{00000000-0006-0000-0000-000005000000}">
      <text>
        <r>
          <rPr>
            <b/>
            <sz val="9"/>
            <color indexed="81"/>
            <rFont val="Tahoma"/>
            <family val="2"/>
          </rPr>
          <t>Pamela Gomes:</t>
        </r>
        <r>
          <rPr>
            <sz val="9"/>
            <color indexed="81"/>
            <rFont val="Tahoma"/>
            <family val="2"/>
          </rPr>
          <t xml:space="preserve">
Customize the categories to match your needs. Feel free to add, delete, or rename items. Remember to check that the total for the section includes any added lines.
Do not hard post information in the annual cost column. Please use the calculation columns to detail how amounts were determined.</t>
        </r>
      </text>
    </comment>
    <comment ref="H54" authorId="0" shapeId="0" xr:uid="{00000000-0006-0000-0000-000006000000}">
      <text>
        <r>
          <rPr>
            <b/>
            <sz val="9"/>
            <color indexed="81"/>
            <rFont val="Tahoma"/>
            <family val="2"/>
          </rPr>
          <t>Pamela Gomes:</t>
        </r>
        <r>
          <rPr>
            <sz val="9"/>
            <color indexed="81"/>
            <rFont val="Tahoma"/>
            <family val="2"/>
          </rPr>
          <t xml:space="preserve">
Customize the categories to match your needs. Feel free to add, delete, or rename items. Remember to check that the total for the section includes any added lines.
Do not hard post information in the annual cost column. Please use the calculation columns to detail how amounts were determined.</t>
        </r>
      </text>
    </comment>
    <comment ref="H63" authorId="0" shapeId="0" xr:uid="{00000000-0006-0000-0000-000007000000}">
      <text>
        <r>
          <rPr>
            <b/>
            <sz val="9"/>
            <color indexed="81"/>
            <rFont val="Tahoma"/>
            <family val="2"/>
          </rPr>
          <t>Pamela Gomes:</t>
        </r>
        <r>
          <rPr>
            <sz val="9"/>
            <color indexed="81"/>
            <rFont val="Tahoma"/>
            <family val="2"/>
          </rPr>
          <t xml:space="preserve">
This category is for purchase/improvement of agency owned facilities.
If budgeting something here, please provide a detailed explanation.</t>
        </r>
      </text>
    </comment>
    <comment ref="H70" authorId="0" shapeId="0" xr:uid="{00000000-0006-0000-0000-000008000000}">
      <text>
        <r>
          <rPr>
            <b/>
            <sz val="9"/>
            <color indexed="81"/>
            <rFont val="Tahoma"/>
            <family val="2"/>
          </rPr>
          <t>Pamela Gomes:</t>
        </r>
        <r>
          <rPr>
            <sz val="9"/>
            <color indexed="81"/>
            <rFont val="Tahoma"/>
            <family val="2"/>
          </rPr>
          <t xml:space="preserve">
This category is for the purchase of equipment. (Equipment is an item with a cost of $5,000 or more.)
If budgeting something here, please provide a detailed explanation and three quotes to submit to CDE.</t>
        </r>
      </text>
    </comment>
    <comment ref="H79" authorId="0" shapeId="0" xr:uid="{00000000-0006-0000-0000-000009000000}">
      <text>
        <r>
          <rPr>
            <b/>
            <sz val="9"/>
            <color indexed="81"/>
            <rFont val="Tahoma"/>
            <family val="2"/>
          </rPr>
          <t>Pamela Gomes:</t>
        </r>
        <r>
          <rPr>
            <sz val="9"/>
            <color indexed="81"/>
            <rFont val="Tahoma"/>
            <family val="2"/>
          </rPr>
          <t xml:space="preserve">
This category is for the replacement of equipment. (Equipment is an item with a cost of $5,000 or more.)
If budgeting something here, please provide a detailed explanation and three quotes to submit to CDE.</t>
        </r>
      </text>
    </comment>
    <comment ref="H88" authorId="0" shapeId="0" xr:uid="{00000000-0006-0000-0000-00000A000000}">
      <text>
        <r>
          <rPr>
            <b/>
            <sz val="9"/>
            <color indexed="81"/>
            <rFont val="Tahoma"/>
            <family val="2"/>
          </rPr>
          <t>Pamela Gomes:</t>
        </r>
        <r>
          <rPr>
            <sz val="9"/>
            <color indexed="81"/>
            <rFont val="Tahoma"/>
            <family val="2"/>
          </rPr>
          <t xml:space="preserve">
If budgeting something here, please provide a detailed explanation.</t>
        </r>
      </text>
    </comment>
  </commentList>
</comments>
</file>

<file path=xl/sharedStrings.xml><?xml version="1.0" encoding="utf-8"?>
<sst xmlns="http://schemas.openxmlformats.org/spreadsheetml/2006/main" count="130" uniqueCount="92">
  <si>
    <t>1000 Certificated Salaries:</t>
  </si>
  <si>
    <t># of positions</t>
  </si>
  <si>
    <t>Daily Hours</t>
  </si>
  <si>
    <t>Annual Days</t>
  </si>
  <si>
    <t>Daily Rate</t>
  </si>
  <si>
    <t>Annual Salary</t>
  </si>
  <si>
    <t>2000 Classified Salaries:</t>
  </si>
  <si>
    <t>% to this Program</t>
  </si>
  <si>
    <t>3000 Employee Benefits:</t>
  </si>
  <si>
    <t>Retirement</t>
  </si>
  <si>
    <t>Social Security</t>
  </si>
  <si>
    <t>Medicare</t>
  </si>
  <si>
    <t>SUI</t>
  </si>
  <si>
    <t>WC</t>
  </si>
  <si>
    <t>Health &amp; Other Insurance</t>
  </si>
  <si>
    <t xml:space="preserve">Life Insurance </t>
  </si>
  <si>
    <t>Other</t>
  </si>
  <si>
    <t>Category</t>
  </si>
  <si>
    <t>Title</t>
  </si>
  <si>
    <t>Rate/Per FTE Amount</t>
  </si>
  <si>
    <t>Base (Either Total FTE or Salary Base)</t>
  </si>
  <si>
    <t>Annual Cost</t>
  </si>
  <si>
    <t>4000 Books and Supplies:</t>
  </si>
  <si>
    <t>Classroom Supplies</t>
  </si>
  <si>
    <t>FTE Amount</t>
  </si>
  <si>
    <t>% to this program</t>
  </si>
  <si>
    <t>Custodial</t>
  </si>
  <si>
    <t>Food</t>
  </si>
  <si>
    <t xml:space="preserve">Office </t>
  </si>
  <si>
    <t>5000 Services and other Operating Expenses:</t>
  </si>
  <si>
    <t>Mileage</t>
  </si>
  <si>
    <t>Contracts</t>
  </si>
  <si>
    <t>Utilities</t>
  </si>
  <si>
    <t>Rentals</t>
  </si>
  <si>
    <t>Subscriptions</t>
  </si>
  <si>
    <t>6100/6200 Other Approved Capital Outlay:</t>
  </si>
  <si>
    <t>Project and Site</t>
  </si>
  <si>
    <t>6400 New Equipment (program related with prior approval):</t>
  </si>
  <si>
    <t>6500 Equipment Replacement (program related with prior approval):</t>
  </si>
  <si>
    <t>Depreciation or Use Allowance:</t>
  </si>
  <si>
    <t>Indirect:</t>
  </si>
  <si>
    <t>Basis</t>
  </si>
  <si>
    <t>Rate</t>
  </si>
  <si>
    <t>Total Budget:</t>
  </si>
  <si>
    <t>Funding:</t>
  </si>
  <si>
    <t>Under/(Over) Budget:</t>
  </si>
  <si>
    <t>Expected Funding Amount:</t>
  </si>
  <si>
    <t>Agency:</t>
  </si>
  <si>
    <t>CCTR</t>
  </si>
  <si>
    <t>CSPP</t>
  </si>
  <si>
    <t>Contract Type:</t>
  </si>
  <si>
    <t>Site and Classroom Designation</t>
  </si>
  <si>
    <t>Slots</t>
  </si>
  <si>
    <t>Factor</t>
  </si>
  <si>
    <t>Daily CDE</t>
  </si>
  <si>
    <t>July</t>
  </si>
  <si>
    <t>Aug.</t>
  </si>
  <si>
    <t>Sept.</t>
  </si>
  <si>
    <t>Oct.</t>
  </si>
  <si>
    <t>Nov.</t>
  </si>
  <si>
    <t>Dec.</t>
  </si>
  <si>
    <t>Jan.</t>
  </si>
  <si>
    <t>Feb.</t>
  </si>
  <si>
    <t>Mar.</t>
  </si>
  <si>
    <t>Apr.</t>
  </si>
  <si>
    <t>May</t>
  </si>
  <si>
    <t>June</t>
  </si>
  <si>
    <t>Total</t>
  </si>
  <si>
    <t>Total CDE</t>
  </si>
  <si>
    <t>Monthly Projected CDE</t>
  </si>
  <si>
    <t>Projected Vacancy Rate:</t>
  </si>
  <si>
    <t>Net Projected CDE</t>
  </si>
  <si>
    <t>Monthly Projected Earnings</t>
  </si>
  <si>
    <t>Actual CDE</t>
  </si>
  <si>
    <t>Actual Earnings</t>
  </si>
  <si>
    <t>Difference between Projected and Actual CDE</t>
  </si>
  <si>
    <t>Difference between Projected and Actual Earnings</t>
  </si>
  <si>
    <t>Monthly Percentage Earned</t>
  </si>
  <si>
    <t>Vacancy Rate</t>
  </si>
  <si>
    <t>YTD Average Vacancy Rate</t>
  </si>
  <si>
    <t>Monthly Anticipated CDE</t>
  </si>
  <si>
    <t>Annual Anticipated CDE</t>
  </si>
  <si>
    <t>Annual Anticipated Earnings</t>
  </si>
  <si>
    <t>Difference</t>
  </si>
  <si>
    <t>Child Days of Enrollment (CDE):</t>
  </si>
  <si>
    <t>Rate:</t>
  </si>
  <si>
    <t>Maximum Reimbursable Amount:</t>
  </si>
  <si>
    <t>Anticipated Family Fees:</t>
  </si>
  <si>
    <t>Total Funding to Earn:</t>
  </si>
  <si>
    <t>CDE Needed:</t>
  </si>
  <si>
    <t>FY2020-21 Proposed CSPP Budget</t>
  </si>
  <si>
    <t>FY2020-21 CSPP Child Days of Enrollment Projection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</si>
</sst>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_(* #,##0.000_);_(* \(#,##0.000\);_(* &quot;-&quot;??_);_(@_)"/>
    <numFmt numFmtId="168" formatCode="0.000000%"/>
    <numFmt numFmtId="169" formatCode="0.0%"/>
  </numFmts>
  <fonts count="6" x14ac:knownFonts="1">
    <font>
      <sz val="10"/>
      <color theme="1"/>
      <name val="Arial"/>
      <family val="2"/>
    </font>
    <font>
      <sz val="10"/>
      <color theme="1"/>
      <name val="Arial"/>
      <family val="2"/>
    </font>
    <font>
      <b/>
      <sz val="10"/>
      <color theme="1"/>
      <name val="Arial"/>
      <family val="2"/>
    </font>
    <font>
      <sz val="9"/>
      <color indexed="81"/>
      <name val="Tahoma"/>
      <family val="2"/>
    </font>
    <font>
      <b/>
      <sz val="9"/>
      <color indexed="81"/>
      <name val="Tahoma"/>
      <family val="2"/>
    </font>
    <font>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0" xfId="0" applyAlignment="1">
      <alignment horizontal="center" wrapText="1"/>
    </xf>
    <xf numFmtId="43" fontId="0" fillId="0" borderId="0" xfId="1" applyFont="1"/>
    <xf numFmtId="164" fontId="0" fillId="0" borderId="0" xfId="1" applyNumberFormat="1" applyFont="1"/>
    <xf numFmtId="44" fontId="0" fillId="0" borderId="0" xfId="2" applyFont="1"/>
    <xf numFmtId="165" fontId="0" fillId="0" borderId="0" xfId="2" applyNumberFormat="1" applyFont="1"/>
    <xf numFmtId="10" fontId="0" fillId="0" borderId="0" xfId="3" applyNumberFormat="1" applyFont="1"/>
    <xf numFmtId="165" fontId="0" fillId="0" borderId="0" xfId="0" applyNumberFormat="1"/>
    <xf numFmtId="0" fontId="0" fillId="0" borderId="1" xfId="0" applyBorder="1"/>
    <xf numFmtId="0" fontId="0" fillId="0" borderId="1" xfId="0" applyBorder="1" applyAlignment="1">
      <alignment horizontal="center" wrapText="1"/>
    </xf>
    <xf numFmtId="44" fontId="0" fillId="0" borderId="0" xfId="0" applyNumberFormat="1"/>
    <xf numFmtId="0" fontId="0" fillId="0" borderId="0" xfId="0" applyBorder="1" applyAlignment="1">
      <alignment horizontal="left"/>
    </xf>
    <xf numFmtId="0" fontId="2" fillId="0" borderId="0" xfId="0" applyFont="1"/>
    <xf numFmtId="0" fontId="2" fillId="0" borderId="0" xfId="0" applyFont="1" applyAlignment="1">
      <alignment horizontal="center" wrapText="1"/>
    </xf>
    <xf numFmtId="0" fontId="0" fillId="0" borderId="0" xfId="0" applyAlignment="1">
      <alignment horizontal="center"/>
    </xf>
    <xf numFmtId="164" fontId="0" fillId="2" borderId="0" xfId="1" applyNumberFormat="1" applyFont="1" applyFill="1" applyProtection="1">
      <protection locked="0"/>
    </xf>
    <xf numFmtId="165" fontId="0" fillId="0" borderId="0" xfId="2" applyNumberFormat="1" applyFont="1" applyAlignment="1">
      <alignment horizontal="right"/>
    </xf>
    <xf numFmtId="165" fontId="0" fillId="0" borderId="0" xfId="2" applyNumberFormat="1" applyFont="1" applyAlignment="1"/>
    <xf numFmtId="165" fontId="5" fillId="2" borderId="0" xfId="2" applyNumberFormat="1" applyFont="1" applyFill="1" applyAlignment="1" applyProtection="1">
      <alignment horizontal="right"/>
      <protection locked="0"/>
    </xf>
    <xf numFmtId="0" fontId="0" fillId="0" borderId="3" xfId="0" applyBorder="1"/>
    <xf numFmtId="0" fontId="0" fillId="0" borderId="3" xfId="0" applyBorder="1" applyAlignment="1">
      <alignment horizontal="center"/>
    </xf>
    <xf numFmtId="0" fontId="0" fillId="2" borderId="3" xfId="0" applyFill="1" applyBorder="1" applyProtection="1">
      <protection locked="0"/>
    </xf>
    <xf numFmtId="0" fontId="0" fillId="2" borderId="3" xfId="0" applyFill="1" applyBorder="1" applyAlignment="1" applyProtection="1">
      <alignment horizontal="center"/>
      <protection locked="0"/>
    </xf>
    <xf numFmtId="166" fontId="0" fillId="2" borderId="3" xfId="0" applyNumberFormat="1" applyFill="1" applyBorder="1" applyAlignment="1" applyProtection="1">
      <alignment horizontal="center"/>
      <protection locked="0"/>
    </xf>
    <xf numFmtId="166" fontId="0" fillId="0" borderId="3" xfId="0" applyNumberFormat="1" applyBorder="1" applyAlignment="1">
      <alignment horizontal="center"/>
    </xf>
    <xf numFmtId="167" fontId="0" fillId="0" borderId="3" xfId="1" applyNumberFormat="1" applyFont="1" applyBorder="1" applyAlignment="1">
      <alignment horizontal="center"/>
    </xf>
    <xf numFmtId="166" fontId="0" fillId="0" borderId="3" xfId="0" applyNumberFormat="1" applyFill="1" applyBorder="1" applyAlignment="1">
      <alignment horizontal="center"/>
    </xf>
    <xf numFmtId="0" fontId="0" fillId="0" borderId="3" xfId="0" applyFill="1" applyBorder="1" applyAlignment="1">
      <alignment horizontal="center"/>
    </xf>
    <xf numFmtId="167" fontId="0" fillId="0" borderId="0" xfId="1" applyNumberFormat="1" applyFont="1" applyAlignment="1">
      <alignment horizontal="center"/>
    </xf>
    <xf numFmtId="167" fontId="0" fillId="0" borderId="0" xfId="1" applyNumberFormat="1" applyFont="1"/>
    <xf numFmtId="167" fontId="0" fillId="0" borderId="0" xfId="0" applyNumberFormat="1"/>
    <xf numFmtId="167" fontId="0" fillId="3" borderId="0" xfId="1" applyNumberFormat="1" applyFont="1" applyFill="1"/>
    <xf numFmtId="168" fontId="5" fillId="2" borderId="0" xfId="3" applyNumberFormat="1" applyFont="1" applyFill="1" applyProtection="1">
      <protection locked="0"/>
    </xf>
    <xf numFmtId="167" fontId="0" fillId="4" borderId="0" xfId="1" applyNumberFormat="1" applyFont="1" applyFill="1"/>
    <xf numFmtId="0" fontId="0" fillId="4" borderId="0" xfId="0" applyFill="1"/>
    <xf numFmtId="165" fontId="0" fillId="4" borderId="0" xfId="2" applyNumberFormat="1" applyFont="1" applyFill="1"/>
    <xf numFmtId="43" fontId="0" fillId="0" borderId="0" xfId="0" applyNumberFormat="1"/>
    <xf numFmtId="169" fontId="0" fillId="0" borderId="0" xfId="3" applyNumberFormat="1" applyFont="1"/>
    <xf numFmtId="169" fontId="0" fillId="0" borderId="0" xfId="0" applyNumberFormat="1"/>
    <xf numFmtId="167" fontId="0" fillId="0" borderId="3" xfId="1" applyNumberFormat="1" applyFont="1" applyFill="1" applyBorder="1" applyAlignment="1">
      <alignment horizontal="center"/>
    </xf>
    <xf numFmtId="0" fontId="0" fillId="0" borderId="0" xfId="0" applyAlignment="1"/>
    <xf numFmtId="0" fontId="2" fillId="0" borderId="0" xfId="0" applyFont="1" applyAlignment="1"/>
    <xf numFmtId="0" fontId="0" fillId="0" borderId="1" xfId="0" applyBorder="1" applyAlignment="1">
      <alignment horizontal="left" wrapText="1"/>
    </xf>
    <xf numFmtId="0" fontId="0" fillId="0" borderId="0" xfId="0" applyBorder="1" applyAlignment="1">
      <alignment horizontal="left"/>
    </xf>
    <xf numFmtId="0" fontId="0" fillId="0" borderId="2" xfId="0" applyBorder="1" applyAlignment="1">
      <alignment horizontal="left"/>
    </xf>
    <xf numFmtId="0" fontId="2" fillId="0" borderId="0" xfId="0" applyFont="1" applyAlignment="1">
      <alignment horizontal="center"/>
    </xf>
    <xf numFmtId="0" fontId="0" fillId="0" borderId="1" xfId="0"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457200</xdr:colOff>
      <xdr:row>10</xdr:row>
      <xdr:rowOff>76201</xdr:rowOff>
    </xdr:from>
    <xdr:to>
      <xdr:col>26</xdr:col>
      <xdr:colOff>581025</xdr:colOff>
      <xdr:row>30</xdr:row>
      <xdr:rowOff>19051</xdr:rowOff>
    </xdr:to>
    <xdr:sp macro="" textlink="">
      <xdr:nvSpPr>
        <xdr:cNvPr id="2" name="TextBox 1">
          <a:extLst>
            <a:ext uri="{FF2B5EF4-FFF2-40B4-BE49-F238E27FC236}">
              <a16:creationId xmlns:a16="http://schemas.microsoft.com/office/drawing/2014/main" id="{7C088656-5D93-4F81-9E04-F588DAF267BF}"/>
            </a:ext>
          </a:extLst>
        </xdr:cNvPr>
        <xdr:cNvSpPr txBox="1"/>
      </xdr:nvSpPr>
      <xdr:spPr>
        <a:xfrm>
          <a:off x="14535150" y="1695451"/>
          <a:ext cx="5000625" cy="318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a:t>
          </a:r>
          <a:r>
            <a:rPr lang="en-US" sz="1100" baseline="0"/>
            <a:t> complete form:</a:t>
          </a:r>
        </a:p>
        <a:p>
          <a:r>
            <a:rPr lang="en-US" sz="1100" baseline="0"/>
            <a:t> Insert information into yellow cells only.</a:t>
          </a:r>
        </a:p>
        <a:p>
          <a:endParaRPr lang="en-US" sz="1100" baseline="0"/>
        </a:p>
        <a:p>
          <a:r>
            <a:rPr lang="en-US" sz="1100" baseline="0"/>
            <a:t>1. Indicate total number of child days of enrollment requested in RFA.</a:t>
          </a:r>
        </a:p>
        <a:p>
          <a:r>
            <a:rPr lang="en-US" sz="1100" baseline="0"/>
            <a:t>2. Indicate the total amount of family fees expected to be collected for children served in this program.</a:t>
          </a:r>
        </a:p>
        <a:p>
          <a:r>
            <a:rPr lang="en-US" sz="1100" baseline="0"/>
            <a:t>3. Enter the name of each classroom expected to serve children from this RFA.</a:t>
          </a:r>
        </a:p>
        <a:p>
          <a:r>
            <a:rPr lang="en-US" sz="1100" baseline="0"/>
            <a:t>4. Enter the number of slots in each classroom expected to be funded by this RFA.</a:t>
          </a:r>
        </a:p>
        <a:p>
          <a:r>
            <a:rPr lang="en-US" sz="1100" baseline="0"/>
            <a:t>5. Enter the average CDE Factor for the children in the classroom.</a:t>
          </a:r>
        </a:p>
        <a:p>
          <a:r>
            <a:rPr lang="en-US" sz="1100" baseline="0"/>
            <a:t>6. By month, enter the expected days of operation per classroom.</a:t>
          </a:r>
        </a:p>
        <a:p>
          <a:r>
            <a:rPr lang="en-US" sz="1100" baseline="0"/>
            <a:t>7. Enter the expected vacancy rate for the program.</a:t>
          </a:r>
        </a:p>
        <a:p>
          <a:endParaRPr lang="en-US" sz="1100" baseline="0"/>
        </a:p>
        <a:p>
          <a:r>
            <a:rPr lang="en-US" sz="1100" baseline="0"/>
            <a:t>Vacancy rate is the percentage of days that a slot is not filled.</a:t>
          </a:r>
        </a:p>
        <a:p>
          <a:endParaRPr lang="en-US" sz="1100" baseline="0"/>
        </a:p>
        <a:p>
          <a:r>
            <a:rPr lang="en-US" sz="1100" baseline="0"/>
            <a:t>If you need more lines for classrooms, please contact eesrfa@sjcoe.net to request additional lines.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00"/>
  <sheetViews>
    <sheetView tabSelected="1" view="pageBreakPreview" zoomScaleNormal="100" zoomScaleSheetLayoutView="100" workbookViewId="0">
      <selection activeCell="D13" sqref="D13"/>
    </sheetView>
  </sheetViews>
  <sheetFormatPr defaultRowHeight="12.5" x14ac:dyDescent="0.25"/>
  <cols>
    <col min="1" max="1" width="3.7265625" customWidth="1"/>
    <col min="6" max="6" width="11.81640625" customWidth="1"/>
    <col min="9" max="9" width="14" customWidth="1"/>
    <col min="18" max="18" width="9.1796875" hidden="1" customWidth="1"/>
  </cols>
  <sheetData>
    <row r="2" spans="1:18" ht="13" x14ac:dyDescent="0.3">
      <c r="A2" s="45" t="s">
        <v>90</v>
      </c>
      <c r="B2" s="45"/>
      <c r="C2" s="45"/>
      <c r="D2" s="45"/>
      <c r="E2" s="45"/>
      <c r="F2" s="45"/>
      <c r="G2" s="45"/>
      <c r="H2" s="45"/>
      <c r="I2" s="45"/>
    </row>
    <row r="4" spans="1:18" x14ac:dyDescent="0.25">
      <c r="A4" s="8" t="s">
        <v>47</v>
      </c>
      <c r="B4" s="8"/>
      <c r="C4" s="46"/>
      <c r="D4" s="46"/>
      <c r="E4" s="46"/>
    </row>
    <row r="6" spans="1:18" x14ac:dyDescent="0.25">
      <c r="A6" s="8" t="s">
        <v>44</v>
      </c>
      <c r="B6" s="8"/>
      <c r="C6" s="8" t="s">
        <v>49</v>
      </c>
    </row>
    <row r="8" spans="1:18" ht="13" x14ac:dyDescent="0.3">
      <c r="A8" s="12" t="s">
        <v>0</v>
      </c>
      <c r="I8" s="7">
        <f>SUM(H10:H18)</f>
        <v>0</v>
      </c>
    </row>
    <row r="9" spans="1:18" s="1" customFormat="1" ht="25.5" x14ac:dyDescent="0.3">
      <c r="A9" s="13"/>
      <c r="B9" s="9" t="s">
        <v>1</v>
      </c>
      <c r="C9" s="9" t="s">
        <v>18</v>
      </c>
      <c r="D9" s="9" t="s">
        <v>2</v>
      </c>
      <c r="E9" s="9" t="s">
        <v>4</v>
      </c>
      <c r="F9" s="9" t="s">
        <v>3</v>
      </c>
      <c r="G9" s="9" t="s">
        <v>7</v>
      </c>
      <c r="H9" s="9" t="s">
        <v>5</v>
      </c>
    </row>
    <row r="10" spans="1:18" ht="13" x14ac:dyDescent="0.3">
      <c r="A10" s="12"/>
      <c r="B10" s="3"/>
      <c r="C10" s="3"/>
      <c r="D10" s="2"/>
      <c r="E10" s="4"/>
      <c r="F10" s="3"/>
      <c r="G10" s="6"/>
      <c r="H10" s="5">
        <f>ROUND(F10*E10*G10*B10,0)</f>
        <v>0</v>
      </c>
      <c r="R10" t="s">
        <v>48</v>
      </c>
    </row>
    <row r="11" spans="1:18" ht="13" x14ac:dyDescent="0.3">
      <c r="A11" s="12"/>
      <c r="G11" s="6"/>
      <c r="H11" s="5">
        <f t="shared" ref="H11:H18" si="0">ROUND(F11*E11*B11,0)</f>
        <v>0</v>
      </c>
      <c r="R11" t="s">
        <v>49</v>
      </c>
    </row>
    <row r="12" spans="1:18" ht="13" x14ac:dyDescent="0.3">
      <c r="A12" s="12"/>
      <c r="G12" s="6"/>
      <c r="H12" s="5">
        <f t="shared" si="0"/>
        <v>0</v>
      </c>
    </row>
    <row r="13" spans="1:18" ht="13" x14ac:dyDescent="0.3">
      <c r="A13" s="12"/>
      <c r="G13" s="6"/>
      <c r="H13" s="5">
        <f t="shared" si="0"/>
        <v>0</v>
      </c>
    </row>
    <row r="14" spans="1:18" ht="13" x14ac:dyDescent="0.3">
      <c r="A14" s="12"/>
      <c r="G14" s="6"/>
      <c r="H14" s="5">
        <f t="shared" si="0"/>
        <v>0</v>
      </c>
    </row>
    <row r="15" spans="1:18" ht="13" x14ac:dyDescent="0.3">
      <c r="A15" s="12"/>
      <c r="G15" s="6"/>
      <c r="H15" s="5">
        <f t="shared" si="0"/>
        <v>0</v>
      </c>
    </row>
    <row r="16" spans="1:18" ht="13" x14ac:dyDescent="0.3">
      <c r="A16" s="12"/>
      <c r="G16" s="6"/>
      <c r="H16" s="5">
        <f t="shared" si="0"/>
        <v>0</v>
      </c>
    </row>
    <row r="17" spans="1:9" ht="13" x14ac:dyDescent="0.3">
      <c r="A17" s="12"/>
      <c r="G17" s="6"/>
      <c r="H17" s="5">
        <f t="shared" si="0"/>
        <v>0</v>
      </c>
    </row>
    <row r="18" spans="1:9" ht="13" x14ac:dyDescent="0.3">
      <c r="A18" s="12"/>
      <c r="G18" s="6"/>
      <c r="H18" s="5">
        <f t="shared" si="0"/>
        <v>0</v>
      </c>
    </row>
    <row r="19" spans="1:9" ht="13" x14ac:dyDescent="0.3">
      <c r="A19" s="12"/>
    </row>
    <row r="20" spans="1:9" ht="13" x14ac:dyDescent="0.3">
      <c r="A20" s="12" t="s">
        <v>6</v>
      </c>
      <c r="I20" s="7">
        <f>SUM(H22:H30)</f>
        <v>0</v>
      </c>
    </row>
    <row r="21" spans="1:9" ht="25.5" x14ac:dyDescent="0.3">
      <c r="A21" s="12"/>
      <c r="B21" s="9" t="s">
        <v>1</v>
      </c>
      <c r="C21" s="9" t="s">
        <v>18</v>
      </c>
      <c r="D21" s="9" t="s">
        <v>2</v>
      </c>
      <c r="E21" s="9" t="s">
        <v>4</v>
      </c>
      <c r="F21" s="9" t="s">
        <v>3</v>
      </c>
      <c r="G21" s="9" t="s">
        <v>7</v>
      </c>
      <c r="H21" s="9" t="s">
        <v>5</v>
      </c>
    </row>
    <row r="22" spans="1:9" ht="13" x14ac:dyDescent="0.3">
      <c r="A22" s="12"/>
      <c r="B22" s="3"/>
      <c r="C22" s="3"/>
      <c r="D22" s="2"/>
      <c r="E22" s="4"/>
      <c r="F22" s="3"/>
      <c r="G22" s="6"/>
      <c r="H22" s="5">
        <f>ROUND(F22*E22*G22*B22,0)</f>
        <v>0</v>
      </c>
    </row>
    <row r="23" spans="1:9" ht="13" x14ac:dyDescent="0.3">
      <c r="A23" s="12"/>
      <c r="G23" s="6"/>
      <c r="H23" s="5">
        <f t="shared" ref="H23:H30" si="1">ROUND(F23*E23*B23,0)</f>
        <v>0</v>
      </c>
    </row>
    <row r="24" spans="1:9" ht="13" x14ac:dyDescent="0.3">
      <c r="A24" s="12"/>
      <c r="G24" s="6"/>
      <c r="H24" s="5">
        <f t="shared" si="1"/>
        <v>0</v>
      </c>
    </row>
    <row r="25" spans="1:9" ht="13" x14ac:dyDescent="0.3">
      <c r="A25" s="12"/>
      <c r="G25" s="6"/>
      <c r="H25" s="5">
        <f t="shared" si="1"/>
        <v>0</v>
      </c>
    </row>
    <row r="26" spans="1:9" ht="13" x14ac:dyDescent="0.3">
      <c r="A26" s="12"/>
      <c r="G26" s="6"/>
      <c r="H26" s="5">
        <f t="shared" si="1"/>
        <v>0</v>
      </c>
    </row>
    <row r="27" spans="1:9" ht="13" x14ac:dyDescent="0.3">
      <c r="A27" s="12"/>
      <c r="G27" s="6"/>
      <c r="H27" s="5">
        <f t="shared" si="1"/>
        <v>0</v>
      </c>
    </row>
    <row r="28" spans="1:9" ht="13" x14ac:dyDescent="0.3">
      <c r="A28" s="12"/>
      <c r="G28" s="6"/>
      <c r="H28" s="5">
        <f t="shared" si="1"/>
        <v>0</v>
      </c>
    </row>
    <row r="29" spans="1:9" ht="13" x14ac:dyDescent="0.3">
      <c r="A29" s="12"/>
      <c r="G29" s="6"/>
      <c r="H29" s="5">
        <f t="shared" si="1"/>
        <v>0</v>
      </c>
    </row>
    <row r="30" spans="1:9" ht="13" x14ac:dyDescent="0.3">
      <c r="A30" s="12"/>
      <c r="G30" s="6"/>
      <c r="H30" s="5">
        <f t="shared" si="1"/>
        <v>0</v>
      </c>
    </row>
    <row r="31" spans="1:9" ht="13" x14ac:dyDescent="0.3">
      <c r="A31" s="12"/>
    </row>
    <row r="32" spans="1:9" ht="13" x14ac:dyDescent="0.3">
      <c r="A32" s="12" t="s">
        <v>8</v>
      </c>
      <c r="I32" s="7">
        <f>SUM(H34:H41)</f>
        <v>0</v>
      </c>
    </row>
    <row r="33" spans="1:9" ht="38" x14ac:dyDescent="0.3">
      <c r="A33" s="12"/>
      <c r="B33" s="8" t="s">
        <v>17</v>
      </c>
      <c r="C33" s="8"/>
      <c r="D33" s="8"/>
      <c r="E33" s="9" t="s">
        <v>19</v>
      </c>
      <c r="F33" s="9" t="s">
        <v>20</v>
      </c>
      <c r="G33" s="8"/>
      <c r="H33" s="9" t="s">
        <v>21</v>
      </c>
    </row>
    <row r="34" spans="1:9" ht="13" x14ac:dyDescent="0.3">
      <c r="A34" s="12"/>
      <c r="B34" t="s">
        <v>9</v>
      </c>
      <c r="H34" s="5">
        <f>ROUND(E34*F34,0)</f>
        <v>0</v>
      </c>
    </row>
    <row r="35" spans="1:9" ht="13" x14ac:dyDescent="0.3">
      <c r="A35" s="12"/>
      <c r="B35" t="s">
        <v>10</v>
      </c>
      <c r="H35" s="5">
        <f t="shared" ref="H35:H41" si="2">ROUND(E35*F35,0)</f>
        <v>0</v>
      </c>
    </row>
    <row r="36" spans="1:9" ht="13" x14ac:dyDescent="0.3">
      <c r="A36" s="12"/>
      <c r="B36" t="s">
        <v>11</v>
      </c>
      <c r="H36" s="5">
        <f t="shared" si="2"/>
        <v>0</v>
      </c>
    </row>
    <row r="37" spans="1:9" ht="13" x14ac:dyDescent="0.3">
      <c r="A37" s="12"/>
      <c r="B37" t="s">
        <v>12</v>
      </c>
      <c r="H37" s="5">
        <f t="shared" si="2"/>
        <v>0</v>
      </c>
    </row>
    <row r="38" spans="1:9" ht="13" x14ac:dyDescent="0.3">
      <c r="A38" s="12"/>
      <c r="B38" t="s">
        <v>13</v>
      </c>
      <c r="H38" s="5">
        <f t="shared" si="2"/>
        <v>0</v>
      </c>
    </row>
    <row r="39" spans="1:9" ht="13" x14ac:dyDescent="0.3">
      <c r="A39" s="12"/>
      <c r="B39" t="s">
        <v>14</v>
      </c>
      <c r="H39" s="5">
        <f t="shared" si="2"/>
        <v>0</v>
      </c>
    </row>
    <row r="40" spans="1:9" ht="13" x14ac:dyDescent="0.3">
      <c r="A40" s="12"/>
      <c r="B40" t="s">
        <v>15</v>
      </c>
      <c r="H40" s="5">
        <f t="shared" si="2"/>
        <v>0</v>
      </c>
    </row>
    <row r="41" spans="1:9" ht="13" x14ac:dyDescent="0.3">
      <c r="A41" s="12"/>
      <c r="B41" t="s">
        <v>16</v>
      </c>
      <c r="H41" s="5">
        <f t="shared" si="2"/>
        <v>0</v>
      </c>
    </row>
    <row r="42" spans="1:9" ht="13" x14ac:dyDescent="0.3">
      <c r="A42" s="12"/>
    </row>
    <row r="43" spans="1:9" ht="13" x14ac:dyDescent="0.3">
      <c r="A43" s="12" t="s">
        <v>22</v>
      </c>
      <c r="I43" s="10">
        <f>SUM(H45:H49)</f>
        <v>0</v>
      </c>
    </row>
    <row r="44" spans="1:9" s="1" customFormat="1" ht="38" x14ac:dyDescent="0.3">
      <c r="A44" s="13"/>
      <c r="B44" s="9" t="s">
        <v>17</v>
      </c>
      <c r="C44" s="9"/>
      <c r="D44" s="9"/>
      <c r="E44" s="9" t="s">
        <v>19</v>
      </c>
      <c r="F44" s="9" t="s">
        <v>24</v>
      </c>
      <c r="G44" s="9" t="s">
        <v>25</v>
      </c>
      <c r="H44" s="9" t="s">
        <v>21</v>
      </c>
    </row>
    <row r="45" spans="1:9" ht="13" x14ac:dyDescent="0.3">
      <c r="A45" s="12"/>
      <c r="B45" t="s">
        <v>23</v>
      </c>
      <c r="H45" s="4">
        <f>ROUND(E45*F45*G45,0)</f>
        <v>0</v>
      </c>
    </row>
    <row r="46" spans="1:9" ht="13" x14ac:dyDescent="0.3">
      <c r="A46" s="12"/>
      <c r="B46" t="s">
        <v>26</v>
      </c>
      <c r="H46" s="4">
        <f t="shared" ref="H46:H49" si="3">ROUND(E46*F46*G46,0)</f>
        <v>0</v>
      </c>
    </row>
    <row r="47" spans="1:9" ht="13" x14ac:dyDescent="0.3">
      <c r="A47" s="12"/>
      <c r="B47" t="s">
        <v>27</v>
      </c>
      <c r="H47" s="4">
        <f t="shared" si="3"/>
        <v>0</v>
      </c>
    </row>
    <row r="48" spans="1:9" ht="13" x14ac:dyDescent="0.3">
      <c r="A48" s="12"/>
      <c r="B48" t="s">
        <v>28</v>
      </c>
      <c r="H48" s="4">
        <f t="shared" si="3"/>
        <v>0</v>
      </c>
    </row>
    <row r="49" spans="1:9" ht="13" x14ac:dyDescent="0.3">
      <c r="A49" s="12"/>
      <c r="B49" t="s">
        <v>16</v>
      </c>
      <c r="H49" s="4">
        <f t="shared" si="3"/>
        <v>0</v>
      </c>
    </row>
    <row r="50" spans="1:9" ht="13" x14ac:dyDescent="0.3">
      <c r="A50" s="12"/>
      <c r="H50" s="4"/>
    </row>
    <row r="51" spans="1:9" ht="13" x14ac:dyDescent="0.3">
      <c r="A51" s="12" t="s">
        <v>29</v>
      </c>
      <c r="H51" s="4"/>
      <c r="I51" s="10">
        <f>SUM(H53:H58)</f>
        <v>0</v>
      </c>
    </row>
    <row r="52" spans="1:9" ht="38" x14ac:dyDescent="0.3">
      <c r="A52" s="12"/>
      <c r="B52" s="9" t="s">
        <v>17</v>
      </c>
      <c r="C52" s="9"/>
      <c r="D52" s="9"/>
      <c r="E52" s="9" t="s">
        <v>19</v>
      </c>
      <c r="F52" s="9" t="s">
        <v>24</v>
      </c>
      <c r="G52" s="9" t="s">
        <v>25</v>
      </c>
      <c r="H52" s="9" t="s">
        <v>21</v>
      </c>
    </row>
    <row r="53" spans="1:9" ht="13" x14ac:dyDescent="0.3">
      <c r="A53" s="12"/>
      <c r="B53" t="s">
        <v>30</v>
      </c>
      <c r="H53" s="4">
        <f>ROUND(E53*F53*G53,0)</f>
        <v>0</v>
      </c>
    </row>
    <row r="54" spans="1:9" ht="13" x14ac:dyDescent="0.3">
      <c r="A54" s="12"/>
      <c r="B54" t="s">
        <v>31</v>
      </c>
      <c r="H54" s="4">
        <f t="shared" ref="H54:H58" si="4">ROUND(E54*F54*G54,0)</f>
        <v>0</v>
      </c>
    </row>
    <row r="55" spans="1:9" ht="13" x14ac:dyDescent="0.3">
      <c r="A55" s="12"/>
      <c r="B55" t="s">
        <v>32</v>
      </c>
      <c r="H55" s="4">
        <f t="shared" si="4"/>
        <v>0</v>
      </c>
    </row>
    <row r="56" spans="1:9" ht="13" x14ac:dyDescent="0.3">
      <c r="A56" s="12"/>
      <c r="B56" t="s">
        <v>33</v>
      </c>
      <c r="H56" s="4">
        <f t="shared" si="4"/>
        <v>0</v>
      </c>
    </row>
    <row r="57" spans="1:9" ht="13" x14ac:dyDescent="0.3">
      <c r="A57" s="12"/>
      <c r="B57" t="s">
        <v>34</v>
      </c>
      <c r="H57" s="4">
        <f t="shared" si="4"/>
        <v>0</v>
      </c>
    </row>
    <row r="58" spans="1:9" ht="13" x14ac:dyDescent="0.3">
      <c r="A58" s="12"/>
      <c r="B58" t="s">
        <v>16</v>
      </c>
      <c r="H58" s="4">
        <f t="shared" si="4"/>
        <v>0</v>
      </c>
    </row>
    <row r="59" spans="1:9" ht="13" x14ac:dyDescent="0.3">
      <c r="A59" s="12"/>
    </row>
    <row r="60" spans="1:9" ht="13" x14ac:dyDescent="0.3">
      <c r="A60" s="12" t="s">
        <v>35</v>
      </c>
      <c r="I60" s="10">
        <f>SUM(H62:H65)</f>
        <v>0</v>
      </c>
    </row>
    <row r="61" spans="1:9" ht="38" x14ac:dyDescent="0.3">
      <c r="A61" s="12"/>
      <c r="B61" s="42" t="s">
        <v>36</v>
      </c>
      <c r="C61" s="42"/>
      <c r="D61" s="9"/>
      <c r="E61" s="9" t="s">
        <v>19</v>
      </c>
      <c r="F61" s="9" t="s">
        <v>24</v>
      </c>
      <c r="G61" s="9" t="s">
        <v>25</v>
      </c>
      <c r="H61" s="9" t="s">
        <v>21</v>
      </c>
    </row>
    <row r="62" spans="1:9" ht="13" x14ac:dyDescent="0.3">
      <c r="A62" s="12"/>
      <c r="B62" s="44"/>
      <c r="C62" s="44"/>
      <c r="H62" s="4">
        <f>ROUND(E62*F62*G62,0)</f>
        <v>0</v>
      </c>
    </row>
    <row r="63" spans="1:9" ht="13" x14ac:dyDescent="0.3">
      <c r="A63" s="12"/>
      <c r="B63" s="43"/>
      <c r="C63" s="43"/>
      <c r="H63" s="4">
        <f t="shared" ref="H63:H65" si="5">ROUND(E63*F63*G63,0)</f>
        <v>0</v>
      </c>
    </row>
    <row r="64" spans="1:9" ht="13" x14ac:dyDescent="0.3">
      <c r="A64" s="12"/>
      <c r="B64" s="43"/>
      <c r="C64" s="43"/>
      <c r="H64" s="4">
        <f t="shared" si="5"/>
        <v>0</v>
      </c>
    </row>
    <row r="65" spans="1:9" ht="13" x14ac:dyDescent="0.3">
      <c r="A65" s="12"/>
      <c r="B65" s="43"/>
      <c r="C65" s="43"/>
      <c r="H65" s="4">
        <f t="shared" si="5"/>
        <v>0</v>
      </c>
    </row>
    <row r="66" spans="1:9" ht="13" x14ac:dyDescent="0.3">
      <c r="A66" s="12"/>
    </row>
    <row r="67" spans="1:9" ht="13" x14ac:dyDescent="0.3">
      <c r="A67" s="12" t="s">
        <v>37</v>
      </c>
      <c r="I67" s="10">
        <f>SUM(H69:H74)</f>
        <v>0</v>
      </c>
    </row>
    <row r="68" spans="1:9" ht="38" x14ac:dyDescent="0.3">
      <c r="A68" s="12"/>
      <c r="B68" s="42" t="s">
        <v>36</v>
      </c>
      <c r="C68" s="42"/>
      <c r="D68" s="9"/>
      <c r="E68" s="9" t="s">
        <v>19</v>
      </c>
      <c r="F68" s="9" t="s">
        <v>24</v>
      </c>
      <c r="G68" s="9" t="s">
        <v>25</v>
      </c>
      <c r="H68" s="9" t="s">
        <v>21</v>
      </c>
    </row>
    <row r="69" spans="1:9" ht="13" x14ac:dyDescent="0.3">
      <c r="A69" s="12"/>
      <c r="B69" s="44"/>
      <c r="C69" s="44"/>
      <c r="H69" s="4">
        <f>ROUND(E69*F69*G69,0)</f>
        <v>0</v>
      </c>
    </row>
    <row r="70" spans="1:9" ht="13" x14ac:dyDescent="0.3">
      <c r="A70" s="12"/>
      <c r="B70" s="43"/>
      <c r="C70" s="43"/>
      <c r="H70" s="4">
        <f t="shared" ref="H70:H74" si="6">ROUND(E70*F70*G70,0)</f>
        <v>0</v>
      </c>
    </row>
    <row r="71" spans="1:9" ht="13" x14ac:dyDescent="0.3">
      <c r="A71" s="12"/>
      <c r="B71" s="43"/>
      <c r="C71" s="43"/>
      <c r="H71" s="4">
        <f t="shared" si="6"/>
        <v>0</v>
      </c>
    </row>
    <row r="72" spans="1:9" ht="13" x14ac:dyDescent="0.3">
      <c r="A72" s="12"/>
      <c r="B72" s="43"/>
      <c r="C72" s="43"/>
      <c r="H72" s="4">
        <f t="shared" si="6"/>
        <v>0</v>
      </c>
    </row>
    <row r="73" spans="1:9" ht="13" x14ac:dyDescent="0.3">
      <c r="A73" s="12"/>
      <c r="B73" s="43"/>
      <c r="C73" s="43"/>
      <c r="H73" s="4">
        <f t="shared" si="6"/>
        <v>0</v>
      </c>
    </row>
    <row r="74" spans="1:9" ht="13" x14ac:dyDescent="0.3">
      <c r="A74" s="12"/>
      <c r="B74" s="43"/>
      <c r="C74" s="43"/>
      <c r="H74" s="4">
        <f t="shared" si="6"/>
        <v>0</v>
      </c>
    </row>
    <row r="75" spans="1:9" ht="13" x14ac:dyDescent="0.3">
      <c r="A75" s="12"/>
    </row>
    <row r="76" spans="1:9" ht="13" x14ac:dyDescent="0.3">
      <c r="A76" s="12" t="s">
        <v>38</v>
      </c>
      <c r="I76" s="10">
        <f>SUM(H78:H83)</f>
        <v>0</v>
      </c>
    </row>
    <row r="77" spans="1:9" ht="38" x14ac:dyDescent="0.3">
      <c r="A77" s="12"/>
      <c r="B77" s="42" t="s">
        <v>36</v>
      </c>
      <c r="C77" s="42"/>
      <c r="D77" s="9"/>
      <c r="E77" s="9" t="s">
        <v>19</v>
      </c>
      <c r="F77" s="9" t="s">
        <v>24</v>
      </c>
      <c r="G77" s="9" t="s">
        <v>25</v>
      </c>
      <c r="H77" s="9" t="s">
        <v>21</v>
      </c>
    </row>
    <row r="78" spans="1:9" ht="13" x14ac:dyDescent="0.3">
      <c r="A78" s="12"/>
      <c r="B78" s="44"/>
      <c r="C78" s="44"/>
      <c r="H78" s="4">
        <f>ROUND(E78*F78*G78,0)</f>
        <v>0</v>
      </c>
    </row>
    <row r="79" spans="1:9" ht="13" x14ac:dyDescent="0.3">
      <c r="A79" s="12"/>
      <c r="B79" s="43"/>
      <c r="C79" s="43"/>
      <c r="H79" s="4">
        <f t="shared" ref="H79:H83" si="7">ROUND(E79*F79*G79,0)</f>
        <v>0</v>
      </c>
    </row>
    <row r="80" spans="1:9" ht="13" x14ac:dyDescent="0.3">
      <c r="A80" s="12"/>
      <c r="B80" s="11"/>
      <c r="C80" s="11"/>
      <c r="H80" s="4">
        <f t="shared" si="7"/>
        <v>0</v>
      </c>
    </row>
    <row r="81" spans="1:9" ht="13" x14ac:dyDescent="0.3">
      <c r="A81" s="12"/>
      <c r="B81" s="11"/>
      <c r="C81" s="11"/>
      <c r="H81" s="4">
        <f t="shared" si="7"/>
        <v>0</v>
      </c>
    </row>
    <row r="82" spans="1:9" ht="13" x14ac:dyDescent="0.3">
      <c r="A82" s="12"/>
      <c r="B82" s="43"/>
      <c r="C82" s="43"/>
      <c r="H82" s="4">
        <f t="shared" si="7"/>
        <v>0</v>
      </c>
    </row>
    <row r="83" spans="1:9" ht="13" x14ac:dyDescent="0.3">
      <c r="A83" s="12"/>
      <c r="B83" s="43"/>
      <c r="C83" s="43"/>
      <c r="H83" s="4">
        <f t="shared" si="7"/>
        <v>0</v>
      </c>
    </row>
    <row r="84" spans="1:9" ht="13" x14ac:dyDescent="0.3">
      <c r="A84" s="12"/>
    </row>
    <row r="85" spans="1:9" ht="13" x14ac:dyDescent="0.3">
      <c r="A85" s="12" t="s">
        <v>39</v>
      </c>
      <c r="I85" s="10">
        <f>SUM(H87:H90)</f>
        <v>0</v>
      </c>
    </row>
    <row r="86" spans="1:9" ht="38" x14ac:dyDescent="0.3">
      <c r="A86" s="12"/>
      <c r="B86" s="42" t="s">
        <v>36</v>
      </c>
      <c r="C86" s="42"/>
      <c r="D86" s="9"/>
      <c r="E86" s="9" t="s">
        <v>19</v>
      </c>
      <c r="F86" s="9" t="s">
        <v>24</v>
      </c>
      <c r="G86" s="9" t="s">
        <v>25</v>
      </c>
      <c r="H86" s="9" t="s">
        <v>21</v>
      </c>
    </row>
    <row r="87" spans="1:9" ht="13" x14ac:dyDescent="0.3">
      <c r="A87" s="12"/>
      <c r="B87" s="44"/>
      <c r="C87" s="44"/>
      <c r="H87" s="4">
        <f>ROUND(E87*F87*G87,0)</f>
        <v>0</v>
      </c>
    </row>
    <row r="88" spans="1:9" ht="13" x14ac:dyDescent="0.3">
      <c r="A88" s="12"/>
      <c r="B88" s="43"/>
      <c r="C88" s="43"/>
      <c r="H88" s="4">
        <f t="shared" ref="H88:H90" si="8">ROUND(E88*F88*G88,0)</f>
        <v>0</v>
      </c>
    </row>
    <row r="89" spans="1:9" ht="13" x14ac:dyDescent="0.3">
      <c r="A89" s="12"/>
      <c r="B89" s="43"/>
      <c r="C89" s="43"/>
      <c r="H89" s="4">
        <f t="shared" si="8"/>
        <v>0</v>
      </c>
    </row>
    <row r="90" spans="1:9" ht="13" x14ac:dyDescent="0.3">
      <c r="A90" s="12"/>
      <c r="B90" s="43"/>
      <c r="C90" s="43"/>
      <c r="H90" s="4">
        <f t="shared" si="8"/>
        <v>0</v>
      </c>
    </row>
    <row r="91" spans="1:9" ht="13" x14ac:dyDescent="0.3">
      <c r="A91" s="12"/>
    </row>
    <row r="92" spans="1:9" ht="13" x14ac:dyDescent="0.3">
      <c r="A92" s="12" t="s">
        <v>40</v>
      </c>
      <c r="I92" s="5">
        <f>ROUND(B94*C94,0)</f>
        <v>0</v>
      </c>
    </row>
    <row r="93" spans="1:9" ht="13" x14ac:dyDescent="0.3">
      <c r="A93" s="12"/>
      <c r="B93" s="8" t="s">
        <v>41</v>
      </c>
      <c r="C93" s="8" t="s">
        <v>42</v>
      </c>
    </row>
    <row r="94" spans="1:9" ht="13" x14ac:dyDescent="0.3">
      <c r="A94" s="12"/>
      <c r="B94" s="10">
        <f>SUM(I8+I20+I32+I43+I51)</f>
        <v>0</v>
      </c>
      <c r="C94" s="6">
        <v>0</v>
      </c>
    </row>
    <row r="95" spans="1:9" ht="13" x14ac:dyDescent="0.3">
      <c r="A95" s="12"/>
    </row>
    <row r="96" spans="1:9" ht="13" x14ac:dyDescent="0.3">
      <c r="A96" s="12" t="s">
        <v>43</v>
      </c>
      <c r="I96" s="7">
        <f>SUM(I8:I95)</f>
        <v>0</v>
      </c>
    </row>
    <row r="97" spans="1:9" ht="13" x14ac:dyDescent="0.3">
      <c r="A97" s="12"/>
    </row>
    <row r="98" spans="1:9" ht="13" x14ac:dyDescent="0.3">
      <c r="A98" s="12" t="s">
        <v>46</v>
      </c>
      <c r="I98" s="7">
        <v>0</v>
      </c>
    </row>
    <row r="99" spans="1:9" ht="13" x14ac:dyDescent="0.3">
      <c r="A99" s="12"/>
    </row>
    <row r="100" spans="1:9" ht="13" x14ac:dyDescent="0.3">
      <c r="A100" s="12" t="s">
        <v>45</v>
      </c>
      <c r="I100" s="7">
        <f>I98-I96</f>
        <v>0</v>
      </c>
    </row>
  </sheetData>
  <mergeCells count="24">
    <mergeCell ref="B89:C89"/>
    <mergeCell ref="B90:C90"/>
    <mergeCell ref="A2:I2"/>
    <mergeCell ref="C4:E4"/>
    <mergeCell ref="B79:C79"/>
    <mergeCell ref="B82:C82"/>
    <mergeCell ref="B83:C83"/>
    <mergeCell ref="B86:C86"/>
    <mergeCell ref="B87:C87"/>
    <mergeCell ref="B88:C88"/>
    <mergeCell ref="B69:C69"/>
    <mergeCell ref="B70:C70"/>
    <mergeCell ref="B73:C73"/>
    <mergeCell ref="B74:C74"/>
    <mergeCell ref="B77:C77"/>
    <mergeCell ref="B78:C78"/>
    <mergeCell ref="B68:C68"/>
    <mergeCell ref="B71:C71"/>
    <mergeCell ref="B72:C72"/>
    <mergeCell ref="B61:C61"/>
    <mergeCell ref="B62:C62"/>
    <mergeCell ref="B63:C63"/>
    <mergeCell ref="B64:C64"/>
    <mergeCell ref="B65:C65"/>
  </mergeCells>
  <dataValidations disablePrompts="1" count="1">
    <dataValidation type="list" allowBlank="1" showInputMessage="1" showErrorMessage="1" promptTitle="Contract Type" prompt="Select from the funding listed." sqref="C6" xr:uid="{00000000-0002-0000-0000-000000000000}">
      <formula1>$R$10:$R$12</formula1>
    </dataValidation>
  </dataValidations>
  <pageMargins left="0.7" right="0.7" top="0.75" bottom="0.75" header="0.3" footer="0.3"/>
  <pageSetup orientation="portrait" r:id="rId1"/>
  <headerFooter>
    <oddHeader>&amp;L&amp;"Times New Roman,Regular"&amp;12San Joaquin County Office of Education
Early Education &amp;&amp; Support Division&amp;R&amp;"Times New Roman,Regular"&amp;12Child Care &amp;&amp; Development Programs RFA
CSPP Fiscal Attachments</oddHeader>
    <oddFooter>&amp;R&amp;"Times New Roman,Regular"Page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28D1-12F8-4E6F-9162-F40AB856FBD3}">
  <dimension ref="A1:R82"/>
  <sheetViews>
    <sheetView view="pageBreakPreview" zoomScaleNormal="100" zoomScaleSheetLayoutView="100" workbookViewId="0">
      <selection activeCell="B8" sqref="B8"/>
    </sheetView>
  </sheetViews>
  <sheetFormatPr defaultRowHeight="12.5" x14ac:dyDescent="0.25"/>
  <cols>
    <col min="1" max="1" width="28.7265625" customWidth="1"/>
    <col min="2" max="2" width="12.453125" bestFit="1" customWidth="1"/>
    <col min="3" max="3" width="6.54296875" bestFit="1" customWidth="1"/>
    <col min="4" max="4" width="9.54296875" bestFit="1" customWidth="1"/>
    <col min="5" max="5" width="11.26953125" bestFit="1" customWidth="1"/>
    <col min="6" max="6" width="11.81640625" bestFit="1" customWidth="1"/>
    <col min="7" max="12" width="11.26953125" bestFit="1" customWidth="1"/>
    <col min="13" max="13" width="11.81640625" bestFit="1" customWidth="1"/>
    <col min="14" max="16" width="11.26953125" bestFit="1" customWidth="1"/>
    <col min="17" max="17" width="5" bestFit="1" customWidth="1"/>
    <col min="18" max="18" width="12.26953125" bestFit="1" customWidth="1"/>
  </cols>
  <sheetData>
    <row r="1" spans="1:18" x14ac:dyDescent="0.25">
      <c r="A1" s="40"/>
      <c r="B1" s="40"/>
      <c r="C1" s="40"/>
      <c r="D1" s="40"/>
      <c r="E1" s="40"/>
      <c r="F1" s="40"/>
      <c r="G1" s="40"/>
      <c r="H1" s="40"/>
      <c r="I1" s="40"/>
      <c r="J1" s="40"/>
      <c r="K1" s="40"/>
      <c r="L1" s="40"/>
      <c r="M1" s="40"/>
      <c r="N1" s="40"/>
      <c r="O1" s="40"/>
      <c r="P1" s="40"/>
      <c r="Q1" s="40"/>
      <c r="R1" s="40"/>
    </row>
    <row r="2" spans="1:18" ht="13" x14ac:dyDescent="0.3">
      <c r="A2" s="41" t="s">
        <v>91</v>
      </c>
      <c r="B2" s="41"/>
      <c r="C2" s="41"/>
      <c r="D2" s="41"/>
      <c r="E2" s="41"/>
      <c r="F2" s="41"/>
      <c r="G2" s="41"/>
      <c r="H2" s="41"/>
      <c r="I2" s="41"/>
      <c r="J2" s="40"/>
      <c r="K2" s="40"/>
      <c r="L2" s="40"/>
      <c r="M2" s="40"/>
      <c r="N2" s="40"/>
      <c r="O2" s="40"/>
      <c r="P2" s="40"/>
      <c r="Q2" s="40"/>
      <c r="R2" s="40"/>
    </row>
    <row r="4" spans="1:18" x14ac:dyDescent="0.25">
      <c r="A4" t="s">
        <v>50</v>
      </c>
      <c r="B4" t="s">
        <v>49</v>
      </c>
    </row>
    <row r="5" spans="1:18" x14ac:dyDescent="0.25">
      <c r="A5" t="s">
        <v>84</v>
      </c>
      <c r="B5" s="15"/>
    </row>
    <row r="6" spans="1:18" x14ac:dyDescent="0.25">
      <c r="A6" t="s">
        <v>85</v>
      </c>
      <c r="B6" s="4">
        <v>44.86</v>
      </c>
    </row>
    <row r="7" spans="1:18" x14ac:dyDescent="0.25">
      <c r="A7" t="s">
        <v>86</v>
      </c>
      <c r="B7" s="16">
        <f>ROUND(B5*B6,0)</f>
        <v>0</v>
      </c>
      <c r="C7" s="17"/>
      <c r="D7" s="17"/>
    </row>
    <row r="8" spans="1:18" x14ac:dyDescent="0.25">
      <c r="A8" t="s">
        <v>87</v>
      </c>
      <c r="B8" s="18"/>
      <c r="C8" s="17"/>
      <c r="D8" s="17"/>
    </row>
    <row r="9" spans="1:18" x14ac:dyDescent="0.25">
      <c r="A9" t="s">
        <v>88</v>
      </c>
      <c r="B9" s="16">
        <f>B7+B8</f>
        <v>0</v>
      </c>
      <c r="C9" s="17"/>
      <c r="D9" s="17"/>
    </row>
    <row r="10" spans="1:18" x14ac:dyDescent="0.25">
      <c r="A10" t="s">
        <v>89</v>
      </c>
      <c r="B10" s="3">
        <f>ROUND(B5+(B8/48.28),0)</f>
        <v>0</v>
      </c>
    </row>
    <row r="12" spans="1:18" x14ac:dyDescent="0.25">
      <c r="A12" s="19" t="s">
        <v>51</v>
      </c>
      <c r="B12" s="20" t="s">
        <v>52</v>
      </c>
      <c r="C12" s="20" t="s">
        <v>53</v>
      </c>
      <c r="D12" s="20" t="s">
        <v>54</v>
      </c>
      <c r="E12" s="20" t="s">
        <v>55</v>
      </c>
      <c r="F12" s="20" t="s">
        <v>56</v>
      </c>
      <c r="G12" s="20" t="s">
        <v>57</v>
      </c>
      <c r="H12" s="20" t="s">
        <v>58</v>
      </c>
      <c r="I12" s="20" t="s">
        <v>59</v>
      </c>
      <c r="J12" s="20" t="s">
        <v>60</v>
      </c>
      <c r="K12" s="20" t="s">
        <v>61</v>
      </c>
      <c r="L12" s="20" t="s">
        <v>62</v>
      </c>
      <c r="M12" s="20" t="s">
        <v>63</v>
      </c>
      <c r="N12" s="20" t="s">
        <v>64</v>
      </c>
      <c r="O12" s="20" t="s">
        <v>65</v>
      </c>
      <c r="P12" s="20" t="s">
        <v>66</v>
      </c>
      <c r="Q12" s="20" t="s">
        <v>67</v>
      </c>
      <c r="R12" s="20" t="s">
        <v>68</v>
      </c>
    </row>
    <row r="13" spans="1:18" x14ac:dyDescent="0.25">
      <c r="A13" s="21"/>
      <c r="B13" s="22"/>
      <c r="C13" s="23">
        <v>1</v>
      </c>
      <c r="D13" s="24">
        <f t="shared" ref="D13:D54" si="0">B13*C13</f>
        <v>0</v>
      </c>
      <c r="E13" s="22"/>
      <c r="F13" s="22"/>
      <c r="G13" s="22"/>
      <c r="H13" s="22"/>
      <c r="I13" s="22"/>
      <c r="J13" s="22"/>
      <c r="K13" s="22"/>
      <c r="L13" s="22"/>
      <c r="M13" s="22"/>
      <c r="N13" s="22"/>
      <c r="O13" s="22"/>
      <c r="P13" s="22"/>
      <c r="Q13" s="20">
        <f t="shared" ref="Q13:Q55" si="1">SUM(E13:P13)</f>
        <v>0</v>
      </c>
      <c r="R13" s="25">
        <f t="shared" ref="R13:R55" si="2">ROUND(Q13*C13*B13,3)</f>
        <v>0</v>
      </c>
    </row>
    <row r="14" spans="1:18" x14ac:dyDescent="0.25">
      <c r="A14" s="21"/>
      <c r="B14" s="22"/>
      <c r="C14" s="23">
        <v>1</v>
      </c>
      <c r="D14" s="24">
        <f t="shared" si="0"/>
        <v>0</v>
      </c>
      <c r="E14" s="22"/>
      <c r="F14" s="22"/>
      <c r="G14" s="22"/>
      <c r="H14" s="22"/>
      <c r="I14" s="22"/>
      <c r="J14" s="22"/>
      <c r="K14" s="22"/>
      <c r="L14" s="22"/>
      <c r="M14" s="22"/>
      <c r="N14" s="22"/>
      <c r="O14" s="22"/>
      <c r="P14" s="22"/>
      <c r="Q14" s="20">
        <f t="shared" si="1"/>
        <v>0</v>
      </c>
      <c r="R14" s="25">
        <f t="shared" si="2"/>
        <v>0</v>
      </c>
    </row>
    <row r="15" spans="1:18" x14ac:dyDescent="0.25">
      <c r="A15" s="21"/>
      <c r="B15" s="22"/>
      <c r="C15" s="23">
        <v>1</v>
      </c>
      <c r="D15" s="24">
        <f t="shared" si="0"/>
        <v>0</v>
      </c>
      <c r="E15" s="22"/>
      <c r="F15" s="22"/>
      <c r="G15" s="22"/>
      <c r="H15" s="22"/>
      <c r="I15" s="22"/>
      <c r="J15" s="22"/>
      <c r="K15" s="22"/>
      <c r="L15" s="22"/>
      <c r="M15" s="22"/>
      <c r="N15" s="22"/>
      <c r="O15" s="22"/>
      <c r="P15" s="22"/>
      <c r="Q15" s="20">
        <f t="shared" si="1"/>
        <v>0</v>
      </c>
      <c r="R15" s="25">
        <f t="shared" si="2"/>
        <v>0</v>
      </c>
    </row>
    <row r="16" spans="1:18" x14ac:dyDescent="0.25">
      <c r="A16" s="21"/>
      <c r="B16" s="22"/>
      <c r="C16" s="23">
        <v>1</v>
      </c>
      <c r="D16" s="24">
        <f t="shared" si="0"/>
        <v>0</v>
      </c>
      <c r="E16" s="22"/>
      <c r="F16" s="22"/>
      <c r="G16" s="22"/>
      <c r="H16" s="22"/>
      <c r="I16" s="22"/>
      <c r="J16" s="22"/>
      <c r="K16" s="22"/>
      <c r="L16" s="22"/>
      <c r="M16" s="22"/>
      <c r="N16" s="22"/>
      <c r="O16" s="22"/>
      <c r="P16" s="22"/>
      <c r="Q16" s="20">
        <f t="shared" si="1"/>
        <v>0</v>
      </c>
      <c r="R16" s="25">
        <f t="shared" si="2"/>
        <v>0</v>
      </c>
    </row>
    <row r="17" spans="1:18" x14ac:dyDescent="0.25">
      <c r="A17" s="21"/>
      <c r="B17" s="22"/>
      <c r="C17" s="23">
        <v>1</v>
      </c>
      <c r="D17" s="24">
        <f t="shared" si="0"/>
        <v>0</v>
      </c>
      <c r="E17" s="22"/>
      <c r="F17" s="22"/>
      <c r="G17" s="22"/>
      <c r="H17" s="22"/>
      <c r="I17" s="22"/>
      <c r="J17" s="22"/>
      <c r="K17" s="22"/>
      <c r="L17" s="22"/>
      <c r="M17" s="22"/>
      <c r="N17" s="22"/>
      <c r="O17" s="22"/>
      <c r="P17" s="22"/>
      <c r="Q17" s="20">
        <f t="shared" si="1"/>
        <v>0</v>
      </c>
      <c r="R17" s="25">
        <f t="shared" si="2"/>
        <v>0</v>
      </c>
    </row>
    <row r="18" spans="1:18" x14ac:dyDescent="0.25">
      <c r="A18" s="21"/>
      <c r="B18" s="22"/>
      <c r="C18" s="23">
        <v>1</v>
      </c>
      <c r="D18" s="24">
        <f t="shared" si="0"/>
        <v>0</v>
      </c>
      <c r="E18" s="22"/>
      <c r="F18" s="22"/>
      <c r="G18" s="22"/>
      <c r="H18" s="22"/>
      <c r="I18" s="22"/>
      <c r="J18" s="22"/>
      <c r="K18" s="22"/>
      <c r="L18" s="22"/>
      <c r="M18" s="22"/>
      <c r="N18" s="22"/>
      <c r="O18" s="22"/>
      <c r="P18" s="22"/>
      <c r="Q18" s="20">
        <f t="shared" si="1"/>
        <v>0</v>
      </c>
      <c r="R18" s="25">
        <f t="shared" si="2"/>
        <v>0</v>
      </c>
    </row>
    <row r="19" spans="1:18" x14ac:dyDescent="0.25">
      <c r="A19" s="21"/>
      <c r="B19" s="22"/>
      <c r="C19" s="23">
        <v>1</v>
      </c>
      <c r="D19" s="24">
        <f t="shared" si="0"/>
        <v>0</v>
      </c>
      <c r="E19" s="22"/>
      <c r="F19" s="22"/>
      <c r="G19" s="22"/>
      <c r="H19" s="22"/>
      <c r="I19" s="22"/>
      <c r="J19" s="22"/>
      <c r="K19" s="22"/>
      <c r="L19" s="22"/>
      <c r="M19" s="22"/>
      <c r="N19" s="22"/>
      <c r="O19" s="22"/>
      <c r="P19" s="22"/>
      <c r="Q19" s="20">
        <f t="shared" si="1"/>
        <v>0</v>
      </c>
      <c r="R19" s="25">
        <f t="shared" si="2"/>
        <v>0</v>
      </c>
    </row>
    <row r="20" spans="1:18" x14ac:dyDescent="0.25">
      <c r="A20" s="21"/>
      <c r="B20" s="22"/>
      <c r="C20" s="23">
        <v>1</v>
      </c>
      <c r="D20" s="24">
        <f t="shared" si="0"/>
        <v>0</v>
      </c>
      <c r="E20" s="22"/>
      <c r="F20" s="22"/>
      <c r="G20" s="22"/>
      <c r="H20" s="22"/>
      <c r="I20" s="22"/>
      <c r="J20" s="22"/>
      <c r="K20" s="22"/>
      <c r="L20" s="22"/>
      <c r="M20" s="22"/>
      <c r="N20" s="22"/>
      <c r="O20" s="22"/>
      <c r="P20" s="22"/>
      <c r="Q20" s="20">
        <f t="shared" si="1"/>
        <v>0</v>
      </c>
      <c r="R20" s="25">
        <f t="shared" si="2"/>
        <v>0</v>
      </c>
    </row>
    <row r="21" spans="1:18" x14ac:dyDescent="0.25">
      <c r="A21" s="21"/>
      <c r="B21" s="22"/>
      <c r="C21" s="23">
        <v>1</v>
      </c>
      <c r="D21" s="24">
        <f t="shared" si="0"/>
        <v>0</v>
      </c>
      <c r="E21" s="22"/>
      <c r="F21" s="22"/>
      <c r="G21" s="22"/>
      <c r="H21" s="22"/>
      <c r="I21" s="22"/>
      <c r="J21" s="22"/>
      <c r="K21" s="22"/>
      <c r="L21" s="22"/>
      <c r="M21" s="22"/>
      <c r="N21" s="22"/>
      <c r="O21" s="22"/>
      <c r="P21" s="22"/>
      <c r="Q21" s="20">
        <f t="shared" si="1"/>
        <v>0</v>
      </c>
      <c r="R21" s="25">
        <f t="shared" si="2"/>
        <v>0</v>
      </c>
    </row>
    <row r="22" spans="1:18" hidden="1" x14ac:dyDescent="0.25">
      <c r="A22" s="21"/>
      <c r="B22" s="22"/>
      <c r="C22" s="23">
        <v>1</v>
      </c>
      <c r="D22" s="24">
        <f t="shared" si="0"/>
        <v>0</v>
      </c>
      <c r="E22" s="22"/>
      <c r="F22" s="22"/>
      <c r="G22" s="22"/>
      <c r="H22" s="22"/>
      <c r="I22" s="22"/>
      <c r="J22" s="22"/>
      <c r="K22" s="22"/>
      <c r="L22" s="22"/>
      <c r="M22" s="22"/>
      <c r="N22" s="22"/>
      <c r="O22" s="22"/>
      <c r="P22" s="22"/>
      <c r="Q22" s="20">
        <f t="shared" si="1"/>
        <v>0</v>
      </c>
      <c r="R22" s="25">
        <f t="shared" si="2"/>
        <v>0</v>
      </c>
    </row>
    <row r="23" spans="1:18" hidden="1" x14ac:dyDescent="0.25">
      <c r="A23" s="21"/>
      <c r="B23" s="22"/>
      <c r="C23" s="23">
        <v>1</v>
      </c>
      <c r="D23" s="24">
        <f t="shared" si="0"/>
        <v>0</v>
      </c>
      <c r="E23" s="22"/>
      <c r="F23" s="22"/>
      <c r="G23" s="22"/>
      <c r="H23" s="22"/>
      <c r="I23" s="22"/>
      <c r="J23" s="22"/>
      <c r="K23" s="22"/>
      <c r="L23" s="22"/>
      <c r="M23" s="22"/>
      <c r="N23" s="22"/>
      <c r="O23" s="22"/>
      <c r="P23" s="22"/>
      <c r="Q23" s="20">
        <f t="shared" si="1"/>
        <v>0</v>
      </c>
      <c r="R23" s="25">
        <f t="shared" si="2"/>
        <v>0</v>
      </c>
    </row>
    <row r="24" spans="1:18" hidden="1" x14ac:dyDescent="0.25">
      <c r="A24" s="21"/>
      <c r="B24" s="22"/>
      <c r="C24" s="23">
        <v>1</v>
      </c>
      <c r="D24" s="24">
        <f t="shared" si="0"/>
        <v>0</v>
      </c>
      <c r="E24" s="22"/>
      <c r="F24" s="22"/>
      <c r="G24" s="22"/>
      <c r="H24" s="22"/>
      <c r="I24" s="22"/>
      <c r="J24" s="22"/>
      <c r="K24" s="22"/>
      <c r="L24" s="22"/>
      <c r="M24" s="22"/>
      <c r="N24" s="22"/>
      <c r="O24" s="22"/>
      <c r="P24" s="22"/>
      <c r="Q24" s="20">
        <f t="shared" si="1"/>
        <v>0</v>
      </c>
      <c r="R24" s="25">
        <f t="shared" si="2"/>
        <v>0</v>
      </c>
    </row>
    <row r="25" spans="1:18" hidden="1" x14ac:dyDescent="0.25">
      <c r="A25" s="21"/>
      <c r="B25" s="22"/>
      <c r="C25" s="23">
        <v>1</v>
      </c>
      <c r="D25" s="24">
        <f t="shared" si="0"/>
        <v>0</v>
      </c>
      <c r="E25" s="22"/>
      <c r="F25" s="22"/>
      <c r="G25" s="22"/>
      <c r="H25" s="22"/>
      <c r="I25" s="22"/>
      <c r="J25" s="22"/>
      <c r="K25" s="22"/>
      <c r="L25" s="22"/>
      <c r="M25" s="22"/>
      <c r="N25" s="22"/>
      <c r="O25" s="22"/>
      <c r="P25" s="22"/>
      <c r="Q25" s="20">
        <f t="shared" si="1"/>
        <v>0</v>
      </c>
      <c r="R25" s="25">
        <f t="shared" si="2"/>
        <v>0</v>
      </c>
    </row>
    <row r="26" spans="1:18" hidden="1" x14ac:dyDescent="0.25">
      <c r="A26" s="21"/>
      <c r="B26" s="22"/>
      <c r="C26" s="23">
        <v>1</v>
      </c>
      <c r="D26" s="24">
        <f t="shared" si="0"/>
        <v>0</v>
      </c>
      <c r="E26" s="22"/>
      <c r="F26" s="22"/>
      <c r="G26" s="22"/>
      <c r="H26" s="22"/>
      <c r="I26" s="22"/>
      <c r="J26" s="22"/>
      <c r="K26" s="22"/>
      <c r="L26" s="22"/>
      <c r="M26" s="22"/>
      <c r="N26" s="22"/>
      <c r="O26" s="22"/>
      <c r="P26" s="22"/>
      <c r="Q26" s="20">
        <f t="shared" si="1"/>
        <v>0</v>
      </c>
      <c r="R26" s="25">
        <f t="shared" si="2"/>
        <v>0</v>
      </c>
    </row>
    <row r="27" spans="1:18" hidden="1" x14ac:dyDescent="0.25">
      <c r="A27" s="21"/>
      <c r="B27" s="22"/>
      <c r="C27" s="23">
        <v>1</v>
      </c>
      <c r="D27" s="24">
        <f t="shared" si="0"/>
        <v>0</v>
      </c>
      <c r="E27" s="22"/>
      <c r="F27" s="22"/>
      <c r="G27" s="22"/>
      <c r="H27" s="22"/>
      <c r="I27" s="22"/>
      <c r="J27" s="22"/>
      <c r="K27" s="22"/>
      <c r="L27" s="22"/>
      <c r="M27" s="22"/>
      <c r="N27" s="22"/>
      <c r="O27" s="22"/>
      <c r="P27" s="22"/>
      <c r="Q27" s="20">
        <f t="shared" si="1"/>
        <v>0</v>
      </c>
      <c r="R27" s="25">
        <f t="shared" si="2"/>
        <v>0</v>
      </c>
    </row>
    <row r="28" spans="1:18" hidden="1" x14ac:dyDescent="0.25">
      <c r="A28" s="21"/>
      <c r="B28" s="22"/>
      <c r="C28" s="23">
        <v>1</v>
      </c>
      <c r="D28" s="24">
        <f t="shared" si="0"/>
        <v>0</v>
      </c>
      <c r="E28" s="22"/>
      <c r="F28" s="22"/>
      <c r="G28" s="22"/>
      <c r="H28" s="22"/>
      <c r="I28" s="22"/>
      <c r="J28" s="22"/>
      <c r="K28" s="22"/>
      <c r="L28" s="22"/>
      <c r="M28" s="22"/>
      <c r="N28" s="22"/>
      <c r="O28" s="22"/>
      <c r="P28" s="22"/>
      <c r="Q28" s="20">
        <f t="shared" si="1"/>
        <v>0</v>
      </c>
      <c r="R28" s="25">
        <f t="shared" si="2"/>
        <v>0</v>
      </c>
    </row>
    <row r="29" spans="1:18" hidden="1" x14ac:dyDescent="0.25">
      <c r="A29" s="21"/>
      <c r="B29" s="22"/>
      <c r="C29" s="23">
        <v>1</v>
      </c>
      <c r="D29" s="24">
        <f t="shared" si="0"/>
        <v>0</v>
      </c>
      <c r="E29" s="22"/>
      <c r="F29" s="22"/>
      <c r="G29" s="22"/>
      <c r="H29" s="22"/>
      <c r="I29" s="22"/>
      <c r="J29" s="22"/>
      <c r="K29" s="22"/>
      <c r="L29" s="22"/>
      <c r="M29" s="22"/>
      <c r="N29" s="22"/>
      <c r="O29" s="22"/>
      <c r="P29" s="22"/>
      <c r="Q29" s="20">
        <f t="shared" si="1"/>
        <v>0</v>
      </c>
      <c r="R29" s="25">
        <f t="shared" si="2"/>
        <v>0</v>
      </c>
    </row>
    <row r="30" spans="1:18" hidden="1" x14ac:dyDescent="0.25">
      <c r="A30" s="21"/>
      <c r="B30" s="22"/>
      <c r="C30" s="23">
        <v>1</v>
      </c>
      <c r="D30" s="24">
        <f t="shared" si="0"/>
        <v>0</v>
      </c>
      <c r="E30" s="22"/>
      <c r="F30" s="22"/>
      <c r="G30" s="22"/>
      <c r="H30" s="22"/>
      <c r="I30" s="22"/>
      <c r="J30" s="22"/>
      <c r="K30" s="22"/>
      <c r="L30" s="22"/>
      <c r="M30" s="22"/>
      <c r="N30" s="22"/>
      <c r="O30" s="22"/>
      <c r="P30" s="22"/>
      <c r="Q30" s="20">
        <f t="shared" si="1"/>
        <v>0</v>
      </c>
      <c r="R30" s="25">
        <f t="shared" si="2"/>
        <v>0</v>
      </c>
    </row>
    <row r="31" spans="1:18" hidden="1" x14ac:dyDescent="0.25">
      <c r="A31" s="21"/>
      <c r="B31" s="22"/>
      <c r="C31" s="23">
        <v>1</v>
      </c>
      <c r="D31" s="26">
        <f t="shared" si="0"/>
        <v>0</v>
      </c>
      <c r="E31" s="22"/>
      <c r="F31" s="22"/>
      <c r="G31" s="22"/>
      <c r="H31" s="22"/>
      <c r="I31" s="22"/>
      <c r="J31" s="22"/>
      <c r="K31" s="22"/>
      <c r="L31" s="22"/>
      <c r="M31" s="22"/>
      <c r="N31" s="22"/>
      <c r="O31" s="22"/>
      <c r="P31" s="22"/>
      <c r="Q31" s="27">
        <f t="shared" si="1"/>
        <v>0</v>
      </c>
      <c r="R31" s="39">
        <f t="shared" si="2"/>
        <v>0</v>
      </c>
    </row>
    <row r="32" spans="1:18" hidden="1" x14ac:dyDescent="0.25">
      <c r="A32" s="21"/>
      <c r="B32" s="22"/>
      <c r="C32" s="23">
        <v>1</v>
      </c>
      <c r="D32" s="26">
        <f t="shared" si="0"/>
        <v>0</v>
      </c>
      <c r="E32" s="22"/>
      <c r="F32" s="22"/>
      <c r="G32" s="22"/>
      <c r="H32" s="22"/>
      <c r="I32" s="22"/>
      <c r="J32" s="22"/>
      <c r="K32" s="22"/>
      <c r="L32" s="22"/>
      <c r="M32" s="22"/>
      <c r="N32" s="22"/>
      <c r="O32" s="22"/>
      <c r="P32" s="22"/>
      <c r="Q32" s="27">
        <f t="shared" si="1"/>
        <v>0</v>
      </c>
      <c r="R32" s="39">
        <f t="shared" si="2"/>
        <v>0</v>
      </c>
    </row>
    <row r="33" spans="1:18" hidden="1" x14ac:dyDescent="0.25">
      <c r="A33" s="21"/>
      <c r="B33" s="22"/>
      <c r="C33" s="23">
        <v>1</v>
      </c>
      <c r="D33" s="26">
        <f t="shared" si="0"/>
        <v>0</v>
      </c>
      <c r="E33" s="22"/>
      <c r="F33" s="22"/>
      <c r="G33" s="22"/>
      <c r="H33" s="22"/>
      <c r="I33" s="22"/>
      <c r="J33" s="22"/>
      <c r="K33" s="22"/>
      <c r="L33" s="22"/>
      <c r="M33" s="22"/>
      <c r="N33" s="22"/>
      <c r="O33" s="22"/>
      <c r="P33" s="22"/>
      <c r="Q33" s="27">
        <f t="shared" si="1"/>
        <v>0</v>
      </c>
      <c r="R33" s="39">
        <f t="shared" si="2"/>
        <v>0</v>
      </c>
    </row>
    <row r="34" spans="1:18" hidden="1" x14ac:dyDescent="0.25">
      <c r="A34" s="21"/>
      <c r="B34" s="22"/>
      <c r="C34" s="23">
        <v>1</v>
      </c>
      <c r="D34" s="26">
        <f t="shared" si="0"/>
        <v>0</v>
      </c>
      <c r="E34" s="22"/>
      <c r="F34" s="22"/>
      <c r="G34" s="22"/>
      <c r="H34" s="22"/>
      <c r="I34" s="22"/>
      <c r="J34" s="22"/>
      <c r="K34" s="22"/>
      <c r="L34" s="22"/>
      <c r="M34" s="22"/>
      <c r="N34" s="22"/>
      <c r="O34" s="22"/>
      <c r="P34" s="22"/>
      <c r="Q34" s="27">
        <f t="shared" si="1"/>
        <v>0</v>
      </c>
      <c r="R34" s="39">
        <f t="shared" si="2"/>
        <v>0</v>
      </c>
    </row>
    <row r="35" spans="1:18" hidden="1" x14ac:dyDescent="0.25">
      <c r="A35" s="21"/>
      <c r="B35" s="22"/>
      <c r="C35" s="23">
        <v>1</v>
      </c>
      <c r="D35" s="26">
        <f t="shared" si="0"/>
        <v>0</v>
      </c>
      <c r="E35" s="22"/>
      <c r="F35" s="22"/>
      <c r="G35" s="22"/>
      <c r="H35" s="22"/>
      <c r="I35" s="22"/>
      <c r="J35" s="22"/>
      <c r="K35" s="22"/>
      <c r="L35" s="22"/>
      <c r="M35" s="22"/>
      <c r="N35" s="22"/>
      <c r="O35" s="22"/>
      <c r="P35" s="22"/>
      <c r="Q35" s="27">
        <f t="shared" si="1"/>
        <v>0</v>
      </c>
      <c r="R35" s="39">
        <f t="shared" si="2"/>
        <v>0</v>
      </c>
    </row>
    <row r="36" spans="1:18" hidden="1" x14ac:dyDescent="0.25">
      <c r="A36" s="21"/>
      <c r="B36" s="22"/>
      <c r="C36" s="23">
        <v>1</v>
      </c>
      <c r="D36" s="26">
        <f t="shared" si="0"/>
        <v>0</v>
      </c>
      <c r="E36" s="22"/>
      <c r="F36" s="22"/>
      <c r="G36" s="22"/>
      <c r="H36" s="22"/>
      <c r="I36" s="22"/>
      <c r="J36" s="22"/>
      <c r="K36" s="22"/>
      <c r="L36" s="22"/>
      <c r="M36" s="22"/>
      <c r="N36" s="22"/>
      <c r="O36" s="22"/>
      <c r="P36" s="22"/>
      <c r="Q36" s="27">
        <f t="shared" si="1"/>
        <v>0</v>
      </c>
      <c r="R36" s="39">
        <f t="shared" si="2"/>
        <v>0</v>
      </c>
    </row>
    <row r="37" spans="1:18" hidden="1" x14ac:dyDescent="0.25">
      <c r="A37" s="21"/>
      <c r="B37" s="22"/>
      <c r="C37" s="23">
        <v>1</v>
      </c>
      <c r="D37" s="26">
        <f t="shared" si="0"/>
        <v>0</v>
      </c>
      <c r="E37" s="22"/>
      <c r="F37" s="22"/>
      <c r="G37" s="22"/>
      <c r="H37" s="22"/>
      <c r="I37" s="22"/>
      <c r="J37" s="22"/>
      <c r="K37" s="22"/>
      <c r="L37" s="22"/>
      <c r="M37" s="22"/>
      <c r="N37" s="22"/>
      <c r="O37" s="22"/>
      <c r="P37" s="22"/>
      <c r="Q37" s="27">
        <f t="shared" si="1"/>
        <v>0</v>
      </c>
      <c r="R37" s="39">
        <f t="shared" si="2"/>
        <v>0</v>
      </c>
    </row>
    <row r="38" spans="1:18" hidden="1" x14ac:dyDescent="0.25">
      <c r="A38" s="21"/>
      <c r="B38" s="22"/>
      <c r="C38" s="23">
        <v>1</v>
      </c>
      <c r="D38" s="26">
        <f t="shared" si="0"/>
        <v>0</v>
      </c>
      <c r="E38" s="22"/>
      <c r="F38" s="22"/>
      <c r="G38" s="22"/>
      <c r="H38" s="22"/>
      <c r="I38" s="22"/>
      <c r="J38" s="22"/>
      <c r="K38" s="22"/>
      <c r="L38" s="22"/>
      <c r="M38" s="22"/>
      <c r="N38" s="22"/>
      <c r="O38" s="22"/>
      <c r="P38" s="22"/>
      <c r="Q38" s="27">
        <f t="shared" si="1"/>
        <v>0</v>
      </c>
      <c r="R38" s="39">
        <f t="shared" si="2"/>
        <v>0</v>
      </c>
    </row>
    <row r="39" spans="1:18" hidden="1" x14ac:dyDescent="0.25">
      <c r="A39" s="21"/>
      <c r="B39" s="22"/>
      <c r="C39" s="23">
        <v>1</v>
      </c>
      <c r="D39" s="26">
        <f t="shared" si="0"/>
        <v>0</v>
      </c>
      <c r="E39" s="22"/>
      <c r="F39" s="22"/>
      <c r="G39" s="22"/>
      <c r="H39" s="22"/>
      <c r="I39" s="22"/>
      <c r="J39" s="22"/>
      <c r="K39" s="22"/>
      <c r="L39" s="22"/>
      <c r="M39" s="22"/>
      <c r="N39" s="22"/>
      <c r="O39" s="22"/>
      <c r="P39" s="22"/>
      <c r="Q39" s="27">
        <f t="shared" si="1"/>
        <v>0</v>
      </c>
      <c r="R39" s="39">
        <f t="shared" si="2"/>
        <v>0</v>
      </c>
    </row>
    <row r="40" spans="1:18" hidden="1" x14ac:dyDescent="0.25">
      <c r="A40" s="21"/>
      <c r="B40" s="22"/>
      <c r="C40" s="23">
        <v>1</v>
      </c>
      <c r="D40" s="26">
        <f t="shared" si="0"/>
        <v>0</v>
      </c>
      <c r="E40" s="22"/>
      <c r="F40" s="22"/>
      <c r="G40" s="22"/>
      <c r="H40" s="22"/>
      <c r="I40" s="22"/>
      <c r="J40" s="22"/>
      <c r="K40" s="22"/>
      <c r="L40" s="22"/>
      <c r="M40" s="22"/>
      <c r="N40" s="22"/>
      <c r="O40" s="22"/>
      <c r="P40" s="22"/>
      <c r="Q40" s="27">
        <f t="shared" si="1"/>
        <v>0</v>
      </c>
      <c r="R40" s="39">
        <f t="shared" si="2"/>
        <v>0</v>
      </c>
    </row>
    <row r="41" spans="1:18" x14ac:dyDescent="0.25">
      <c r="A41" s="21"/>
      <c r="B41" s="22"/>
      <c r="C41" s="23">
        <v>1</v>
      </c>
      <c r="D41" s="26">
        <f t="shared" si="0"/>
        <v>0</v>
      </c>
      <c r="E41" s="22"/>
      <c r="F41" s="22"/>
      <c r="G41" s="22"/>
      <c r="H41" s="22"/>
      <c r="I41" s="22"/>
      <c r="J41" s="22"/>
      <c r="K41" s="22"/>
      <c r="L41" s="22"/>
      <c r="M41" s="22"/>
      <c r="N41" s="22"/>
      <c r="O41" s="22"/>
      <c r="P41" s="22"/>
      <c r="Q41" s="27">
        <f t="shared" si="1"/>
        <v>0</v>
      </c>
      <c r="R41" s="39">
        <f t="shared" si="2"/>
        <v>0</v>
      </c>
    </row>
    <row r="42" spans="1:18" x14ac:dyDescent="0.25">
      <c r="A42" s="21"/>
      <c r="B42" s="22"/>
      <c r="C42" s="23">
        <v>1</v>
      </c>
      <c r="D42" s="26">
        <f t="shared" si="0"/>
        <v>0</v>
      </c>
      <c r="E42" s="22"/>
      <c r="F42" s="22"/>
      <c r="G42" s="22"/>
      <c r="H42" s="22"/>
      <c r="I42" s="22"/>
      <c r="J42" s="22"/>
      <c r="K42" s="22"/>
      <c r="L42" s="22"/>
      <c r="M42" s="22"/>
      <c r="N42" s="22"/>
      <c r="O42" s="22"/>
      <c r="P42" s="22"/>
      <c r="Q42" s="27">
        <f t="shared" si="1"/>
        <v>0</v>
      </c>
      <c r="R42" s="39">
        <f t="shared" si="2"/>
        <v>0</v>
      </c>
    </row>
    <row r="43" spans="1:18" x14ac:dyDescent="0.25">
      <c r="A43" s="21"/>
      <c r="B43" s="22"/>
      <c r="C43" s="23">
        <v>1</v>
      </c>
      <c r="D43" s="26">
        <f t="shared" si="0"/>
        <v>0</v>
      </c>
      <c r="E43" s="22"/>
      <c r="F43" s="22"/>
      <c r="G43" s="22"/>
      <c r="H43" s="22"/>
      <c r="I43" s="22"/>
      <c r="J43" s="22"/>
      <c r="K43" s="22"/>
      <c r="L43" s="22"/>
      <c r="M43" s="22"/>
      <c r="N43" s="22"/>
      <c r="O43" s="22"/>
      <c r="P43" s="22"/>
      <c r="Q43" s="27">
        <f t="shared" si="1"/>
        <v>0</v>
      </c>
      <c r="R43" s="39">
        <f t="shared" si="2"/>
        <v>0</v>
      </c>
    </row>
    <row r="44" spans="1:18" hidden="1" x14ac:dyDescent="0.25">
      <c r="A44" s="21"/>
      <c r="B44" s="22"/>
      <c r="C44" s="23">
        <v>1</v>
      </c>
      <c r="D44" s="26">
        <f t="shared" si="0"/>
        <v>0</v>
      </c>
      <c r="E44" s="22"/>
      <c r="F44" s="22"/>
      <c r="G44" s="22"/>
      <c r="H44" s="22"/>
      <c r="I44" s="22"/>
      <c r="J44" s="22"/>
      <c r="K44" s="22"/>
      <c r="L44" s="22"/>
      <c r="M44" s="22"/>
      <c r="N44" s="22"/>
      <c r="O44" s="22"/>
      <c r="P44" s="22"/>
      <c r="Q44" s="27">
        <f t="shared" si="1"/>
        <v>0</v>
      </c>
      <c r="R44" s="39">
        <f t="shared" si="2"/>
        <v>0</v>
      </c>
    </row>
    <row r="45" spans="1:18" hidden="1" x14ac:dyDescent="0.25">
      <c r="A45" s="21"/>
      <c r="B45" s="22"/>
      <c r="C45" s="23">
        <v>1</v>
      </c>
      <c r="D45" s="26">
        <f t="shared" si="0"/>
        <v>0</v>
      </c>
      <c r="E45" s="22"/>
      <c r="F45" s="22"/>
      <c r="G45" s="22"/>
      <c r="H45" s="22"/>
      <c r="I45" s="22"/>
      <c r="J45" s="22"/>
      <c r="K45" s="22"/>
      <c r="L45" s="22"/>
      <c r="M45" s="22"/>
      <c r="N45" s="22"/>
      <c r="O45" s="22"/>
      <c r="P45" s="22"/>
      <c r="Q45" s="27">
        <f t="shared" si="1"/>
        <v>0</v>
      </c>
      <c r="R45" s="39">
        <f t="shared" si="2"/>
        <v>0</v>
      </c>
    </row>
    <row r="46" spans="1:18" hidden="1" x14ac:dyDescent="0.25">
      <c r="A46" s="21"/>
      <c r="B46" s="22"/>
      <c r="C46" s="23">
        <v>1</v>
      </c>
      <c r="D46" s="26">
        <f t="shared" si="0"/>
        <v>0</v>
      </c>
      <c r="E46" s="22"/>
      <c r="F46" s="22"/>
      <c r="G46" s="22"/>
      <c r="H46" s="22"/>
      <c r="I46" s="22"/>
      <c r="J46" s="22"/>
      <c r="K46" s="22"/>
      <c r="L46" s="22"/>
      <c r="M46" s="22"/>
      <c r="N46" s="22"/>
      <c r="O46" s="22"/>
      <c r="P46" s="22"/>
      <c r="Q46" s="27">
        <f t="shared" si="1"/>
        <v>0</v>
      </c>
      <c r="R46" s="39">
        <f t="shared" si="2"/>
        <v>0</v>
      </c>
    </row>
    <row r="47" spans="1:18" hidden="1" x14ac:dyDescent="0.25">
      <c r="A47" s="21"/>
      <c r="B47" s="22"/>
      <c r="C47" s="23">
        <v>1</v>
      </c>
      <c r="D47" s="26">
        <f t="shared" si="0"/>
        <v>0</v>
      </c>
      <c r="E47" s="22"/>
      <c r="F47" s="22"/>
      <c r="G47" s="22"/>
      <c r="H47" s="22"/>
      <c r="I47" s="22"/>
      <c r="J47" s="22"/>
      <c r="K47" s="22"/>
      <c r="L47" s="22"/>
      <c r="M47" s="22"/>
      <c r="N47" s="22"/>
      <c r="O47" s="22"/>
      <c r="P47" s="22"/>
      <c r="Q47" s="27">
        <f t="shared" si="1"/>
        <v>0</v>
      </c>
      <c r="R47" s="39">
        <f t="shared" si="2"/>
        <v>0</v>
      </c>
    </row>
    <row r="48" spans="1:18" hidden="1" x14ac:dyDescent="0.25">
      <c r="A48" s="21"/>
      <c r="B48" s="22"/>
      <c r="C48" s="23">
        <v>1</v>
      </c>
      <c r="D48" s="26">
        <f t="shared" si="0"/>
        <v>0</v>
      </c>
      <c r="E48" s="22"/>
      <c r="F48" s="22"/>
      <c r="G48" s="22"/>
      <c r="H48" s="22"/>
      <c r="I48" s="22"/>
      <c r="J48" s="22"/>
      <c r="K48" s="22"/>
      <c r="L48" s="22"/>
      <c r="M48" s="22"/>
      <c r="N48" s="22"/>
      <c r="O48" s="22"/>
      <c r="P48" s="22"/>
      <c r="Q48" s="27">
        <f t="shared" si="1"/>
        <v>0</v>
      </c>
      <c r="R48" s="39">
        <f t="shared" si="2"/>
        <v>0</v>
      </c>
    </row>
    <row r="49" spans="1:18" x14ac:dyDescent="0.25">
      <c r="A49" s="21"/>
      <c r="B49" s="22"/>
      <c r="C49" s="23">
        <v>1</v>
      </c>
      <c r="D49" s="26">
        <f t="shared" si="0"/>
        <v>0</v>
      </c>
      <c r="E49" s="22"/>
      <c r="F49" s="22"/>
      <c r="G49" s="22"/>
      <c r="H49" s="22"/>
      <c r="I49" s="22"/>
      <c r="J49" s="22"/>
      <c r="K49" s="22"/>
      <c r="L49" s="22"/>
      <c r="M49" s="22"/>
      <c r="N49" s="22"/>
      <c r="O49" s="22"/>
      <c r="P49" s="22"/>
      <c r="Q49" s="27">
        <f t="shared" si="1"/>
        <v>0</v>
      </c>
      <c r="R49" s="39">
        <f t="shared" si="2"/>
        <v>0</v>
      </c>
    </row>
    <row r="50" spans="1:18" x14ac:dyDescent="0.25">
      <c r="A50" s="21"/>
      <c r="B50" s="22"/>
      <c r="C50" s="23">
        <v>1</v>
      </c>
      <c r="D50" s="26">
        <f t="shared" si="0"/>
        <v>0</v>
      </c>
      <c r="E50" s="22"/>
      <c r="F50" s="22"/>
      <c r="G50" s="22"/>
      <c r="H50" s="22"/>
      <c r="I50" s="22"/>
      <c r="J50" s="22"/>
      <c r="K50" s="22"/>
      <c r="L50" s="22"/>
      <c r="M50" s="22"/>
      <c r="N50" s="22"/>
      <c r="O50" s="22"/>
      <c r="P50" s="22"/>
      <c r="Q50" s="27">
        <f t="shared" si="1"/>
        <v>0</v>
      </c>
      <c r="R50" s="39">
        <f t="shared" si="2"/>
        <v>0</v>
      </c>
    </row>
    <row r="51" spans="1:18" x14ac:dyDescent="0.25">
      <c r="A51" s="21"/>
      <c r="B51" s="22"/>
      <c r="C51" s="23">
        <v>1</v>
      </c>
      <c r="D51" s="26">
        <f t="shared" si="0"/>
        <v>0</v>
      </c>
      <c r="E51" s="22"/>
      <c r="F51" s="22"/>
      <c r="G51" s="22"/>
      <c r="H51" s="22"/>
      <c r="I51" s="22"/>
      <c r="J51" s="22"/>
      <c r="K51" s="22"/>
      <c r="L51" s="22"/>
      <c r="M51" s="22"/>
      <c r="N51" s="22"/>
      <c r="O51" s="22"/>
      <c r="P51" s="22"/>
      <c r="Q51" s="27">
        <f t="shared" si="1"/>
        <v>0</v>
      </c>
      <c r="R51" s="39">
        <f t="shared" si="2"/>
        <v>0</v>
      </c>
    </row>
    <row r="52" spans="1:18" x14ac:dyDescent="0.25">
      <c r="A52" s="21"/>
      <c r="B52" s="22"/>
      <c r="C52" s="23">
        <v>1</v>
      </c>
      <c r="D52" s="26">
        <f t="shared" si="0"/>
        <v>0</v>
      </c>
      <c r="E52" s="22"/>
      <c r="F52" s="22"/>
      <c r="G52" s="22"/>
      <c r="H52" s="22"/>
      <c r="I52" s="22"/>
      <c r="J52" s="22"/>
      <c r="K52" s="22"/>
      <c r="L52" s="22"/>
      <c r="M52" s="22"/>
      <c r="N52" s="22"/>
      <c r="O52" s="22"/>
      <c r="P52" s="22"/>
      <c r="Q52" s="27">
        <f t="shared" si="1"/>
        <v>0</v>
      </c>
      <c r="R52" s="39">
        <f t="shared" si="2"/>
        <v>0</v>
      </c>
    </row>
    <row r="53" spans="1:18" x14ac:dyDescent="0.25">
      <c r="A53" s="21"/>
      <c r="B53" s="22"/>
      <c r="C53" s="23">
        <v>1</v>
      </c>
      <c r="D53" s="26">
        <f t="shared" si="0"/>
        <v>0</v>
      </c>
      <c r="E53" s="22"/>
      <c r="F53" s="22"/>
      <c r="G53" s="22"/>
      <c r="H53" s="22"/>
      <c r="I53" s="22"/>
      <c r="J53" s="22"/>
      <c r="K53" s="22"/>
      <c r="L53" s="22"/>
      <c r="M53" s="22"/>
      <c r="N53" s="22"/>
      <c r="O53" s="22"/>
      <c r="P53" s="22"/>
      <c r="Q53" s="20">
        <f t="shared" si="1"/>
        <v>0</v>
      </c>
      <c r="R53" s="25">
        <f t="shared" si="2"/>
        <v>0</v>
      </c>
    </row>
    <row r="54" spans="1:18" x14ac:dyDescent="0.25">
      <c r="A54" s="21"/>
      <c r="B54" s="22"/>
      <c r="C54" s="23">
        <v>1</v>
      </c>
      <c r="D54" s="24">
        <f t="shared" si="0"/>
        <v>0</v>
      </c>
      <c r="E54" s="22"/>
      <c r="F54" s="22"/>
      <c r="G54" s="22"/>
      <c r="H54" s="22"/>
      <c r="I54" s="22"/>
      <c r="J54" s="22"/>
      <c r="K54" s="22"/>
      <c r="L54" s="22"/>
      <c r="M54" s="22"/>
      <c r="N54" s="22"/>
      <c r="O54" s="22"/>
      <c r="P54" s="22"/>
      <c r="Q54" s="20">
        <f t="shared" si="1"/>
        <v>0</v>
      </c>
      <c r="R54" s="25">
        <f t="shared" si="2"/>
        <v>0</v>
      </c>
    </row>
    <row r="55" spans="1:18" x14ac:dyDescent="0.25">
      <c r="A55" s="19"/>
      <c r="B55" s="20"/>
      <c r="C55" s="24"/>
      <c r="D55" s="24"/>
      <c r="E55" s="27"/>
      <c r="F55" s="27"/>
      <c r="G55" s="27"/>
      <c r="H55" s="27"/>
      <c r="I55" s="27"/>
      <c r="J55" s="27"/>
      <c r="K55" s="27"/>
      <c r="L55" s="27"/>
      <c r="M55" s="27"/>
      <c r="N55" s="27"/>
      <c r="O55" s="27"/>
      <c r="P55" s="27"/>
      <c r="Q55" s="20">
        <f t="shared" si="1"/>
        <v>0</v>
      </c>
      <c r="R55" s="25">
        <f t="shared" si="2"/>
        <v>0</v>
      </c>
    </row>
    <row r="56" spans="1:18" x14ac:dyDescent="0.25">
      <c r="C56" s="14"/>
      <c r="D56" s="14"/>
      <c r="E56" s="14"/>
      <c r="F56" s="14"/>
      <c r="G56" s="14"/>
      <c r="H56" s="14"/>
      <c r="I56" s="14"/>
      <c r="J56" s="14"/>
      <c r="K56" s="14"/>
      <c r="L56" s="14"/>
      <c r="M56" s="14"/>
      <c r="N56" s="14"/>
      <c r="O56" s="14"/>
      <c r="P56" s="14"/>
      <c r="Q56" s="14"/>
      <c r="R56" s="28">
        <f>SUM(R13:R55)</f>
        <v>0</v>
      </c>
    </row>
    <row r="58" spans="1:18" x14ac:dyDescent="0.25">
      <c r="A58" t="s">
        <v>69</v>
      </c>
      <c r="D58" s="29"/>
      <c r="E58" s="29">
        <f>SUM((E13*$D$13)+(E14*$D$14)+(E15*$D$15)+(E16*$D$16)+(E17*$D$17)+(E18*$D$18)+(E19*$D$19)+(E20*$D$20)+(E21*$D$21)+(E22*$D$22)+(E23*$D$23)+(E24*$D$24)+(E25*$D$25)+(E26*$D$26)+(E27*$D$27)+(E28*$D$28)+(E29*$D$29)+(E30*$D$30)+(E31*$D$31)+(E32*$D$32)+(E33*$D$33)+(E34*$D$34)+(E35*$D$35)+(E36*$D$36)+(E37*$D$37)+(E38*$D$38)+(E39*$D$39)+(E40*$D$40)+(E41*$D$41)+(E42*$D$42)+(E43*$D$43)+(E44*$D$44)+(E45*$D$45)+(E46*$D$46)+(E47*$D$47)+(E48*$D$48)+(E49*$D$49)+(E50*$D$50)+(E51*$D$51)+(E52*$D$52)+(E53*$D$53)+(E54*$D$54)+(E55*$D$55),0)</f>
        <v>0</v>
      </c>
      <c r="F58" s="29">
        <f>SUM((F13*$D$13)+(F14*$D$14)+(F15*$D$15)+(F16*$D$16)+(F17*$D$17)+(F18*$D$18)+(F19*$D$19)+(F20*$D$20)+(F21*$D$21)+(F22*$D$22)+(F23*$D$23)+(F24*$D$24)+(F25*$D$25)+(F26*$D$26)+(F27*$D$27)+(F28*$D$28)+(F29*$D$29)+(F30*$D$30)+(F31*$D$31)+(F32*$D$32)+(F33*$D$33)+(F34*$D$34)+(F35*$D$35)+(F36*$D$36)+(F37*$D$37)+(F38*$D$38)+(F39*$D$39)+(F40*$D$40)+(F41*$D$41)+(F42*$D$42)+(F43*$D$43)+(F44*$D$44)+(F45*$D$45)+(F46*$D$46)+(F47*$D$47)+(F48*$D$48)+(F49*$D$49)+(F50*$D$50)+(F51*$D$51)+(F52*$D$52)+(F53*$D$53)+(F54*$D$54)+(F55*$D$55),0)</f>
        <v>0</v>
      </c>
      <c r="G58" s="29">
        <f t="shared" ref="G58:P58" si="3">SUM((G13*$D$13)+(G14*$D$14)+(G15*$D$15)+(G16*$D$16)+(G17*$D$17)+(G18*$D$18)+(G19*$D$19)+(G20*$D$20)+(G21*$D$21)+(G22*$D$22)+(G23*$D$23)+(G24*$D$24)+(G25*$D$25)+(G26*$D$26)+(G27*$D$27)+(G28*$D$28)+(G29*$D$29)+(G30*$D$30)+(G31*$D$31)+(G32*$D$32)+(G33*$D$33)+(G34*$D$34)+(G35*$D$35)+(G36*$D$36)+(G37*$D$37)+(G38*$D$38)+(G39*$D$39)+(G40*$D$40)+(G41*$D$41)+(G42*$D$42)+(G43*$D$43)+(G44*$D$44)+(G45*$D$45)+(G46*$D$46)+(G47*$D$47)+(G48*$D$48)+(G49*$D$49)+(G50*$D$50)+(G51*$D$51)+(G52*$D$52)+(G53*$D$53)+(G54*$D$54)+(G55*$D$55),0)</f>
        <v>0</v>
      </c>
      <c r="H58" s="29">
        <f t="shared" si="3"/>
        <v>0</v>
      </c>
      <c r="I58" s="29">
        <f t="shared" si="3"/>
        <v>0</v>
      </c>
      <c r="J58" s="29">
        <f t="shared" si="3"/>
        <v>0</v>
      </c>
      <c r="K58" s="29">
        <f t="shared" si="3"/>
        <v>0</v>
      </c>
      <c r="L58" s="29">
        <f t="shared" si="3"/>
        <v>0</v>
      </c>
      <c r="M58" s="29">
        <f t="shared" si="3"/>
        <v>0</v>
      </c>
      <c r="N58" s="29">
        <f t="shared" si="3"/>
        <v>0</v>
      </c>
      <c r="O58" s="29">
        <f t="shared" si="3"/>
        <v>0</v>
      </c>
      <c r="P58" s="29">
        <f t="shared" si="3"/>
        <v>0</v>
      </c>
      <c r="Q58" s="29"/>
      <c r="R58" s="30">
        <f>SUM(D58:Q58)</f>
        <v>0</v>
      </c>
    </row>
    <row r="59" spans="1:18" x14ac:dyDescent="0.25">
      <c r="D59" s="29"/>
      <c r="E59" s="29"/>
      <c r="F59" s="29"/>
      <c r="G59" s="29"/>
      <c r="H59" s="29"/>
      <c r="I59" s="29"/>
      <c r="J59" s="29"/>
      <c r="K59" s="29"/>
      <c r="L59" s="29"/>
      <c r="M59" s="29"/>
      <c r="N59" s="29"/>
      <c r="O59" s="29"/>
      <c r="P59" s="29"/>
      <c r="Q59" s="29"/>
      <c r="R59" s="30"/>
    </row>
    <row r="60" spans="1:18" x14ac:dyDescent="0.25">
      <c r="A60" t="s">
        <v>70</v>
      </c>
      <c r="D60" s="29"/>
      <c r="E60" s="31"/>
      <c r="F60" s="31"/>
      <c r="G60" s="31"/>
      <c r="H60" s="31"/>
      <c r="I60" s="31"/>
      <c r="J60" s="31"/>
      <c r="K60" s="31"/>
      <c r="L60" s="31"/>
      <c r="M60" s="31"/>
      <c r="N60" s="31"/>
      <c r="O60" s="31"/>
      <c r="P60" s="31"/>
      <c r="Q60" s="31"/>
      <c r="R60" s="32"/>
    </row>
    <row r="61" spans="1:18" x14ac:dyDescent="0.25">
      <c r="D61" s="29"/>
      <c r="E61" s="29"/>
      <c r="F61" s="29"/>
      <c r="G61" s="29"/>
      <c r="H61" s="29"/>
      <c r="I61" s="29"/>
      <c r="J61" s="29"/>
      <c r="K61" s="29"/>
      <c r="L61" s="29"/>
      <c r="M61" s="29"/>
      <c r="N61" s="29"/>
      <c r="O61" s="29"/>
      <c r="P61" s="29"/>
      <c r="Q61" s="29"/>
      <c r="R61" s="30"/>
    </row>
    <row r="62" spans="1:18" x14ac:dyDescent="0.25">
      <c r="A62" t="s">
        <v>71</v>
      </c>
      <c r="D62" s="29"/>
      <c r="E62" s="29">
        <f>ROUND(E58*(1-$R$60),3)</f>
        <v>0</v>
      </c>
      <c r="F62" s="29">
        <f>ROUND(F58*(1-$R$60),3)</f>
        <v>0</v>
      </c>
      <c r="G62" s="29">
        <f t="shared" ref="G62:P62" si="4">ROUND(G58*(1-$R$60),3)</f>
        <v>0</v>
      </c>
      <c r="H62" s="29">
        <f t="shared" si="4"/>
        <v>0</v>
      </c>
      <c r="I62" s="29">
        <f t="shared" si="4"/>
        <v>0</v>
      </c>
      <c r="J62" s="29">
        <f t="shared" si="4"/>
        <v>0</v>
      </c>
      <c r="K62" s="29">
        <f t="shared" si="4"/>
        <v>0</v>
      </c>
      <c r="L62" s="29">
        <f t="shared" si="4"/>
        <v>0</v>
      </c>
      <c r="M62" s="29">
        <f t="shared" si="4"/>
        <v>0</v>
      </c>
      <c r="N62" s="29">
        <f t="shared" si="4"/>
        <v>0</v>
      </c>
      <c r="O62" s="29">
        <f t="shared" si="4"/>
        <v>0</v>
      </c>
      <c r="P62" s="29">
        <f t="shared" si="4"/>
        <v>0</v>
      </c>
      <c r="Q62" s="29"/>
      <c r="R62" s="30">
        <f>SUM(E62:P62)</f>
        <v>0</v>
      </c>
    </row>
    <row r="63" spans="1:18" x14ac:dyDescent="0.25">
      <c r="D63" s="29"/>
      <c r="E63" s="29"/>
      <c r="F63" s="29"/>
      <c r="G63" s="29"/>
      <c r="H63" s="29"/>
      <c r="I63" s="29"/>
      <c r="J63" s="29"/>
      <c r="K63" s="29"/>
      <c r="L63" s="29"/>
      <c r="M63" s="29"/>
      <c r="N63" s="29"/>
      <c r="O63" s="29"/>
      <c r="P63" s="29"/>
      <c r="Q63" s="29"/>
      <c r="R63" s="30"/>
    </row>
    <row r="64" spans="1:18" x14ac:dyDescent="0.25">
      <c r="A64" t="s">
        <v>72</v>
      </c>
      <c r="D64" s="29"/>
      <c r="E64" s="5">
        <f>ROUND(E62*$B$6,0)</f>
        <v>0</v>
      </c>
      <c r="F64" s="5">
        <f t="shared" ref="F64:P64" si="5">ROUND(F62*$B$6,0)</f>
        <v>0</v>
      </c>
      <c r="G64" s="5">
        <f t="shared" si="5"/>
        <v>0</v>
      </c>
      <c r="H64" s="5">
        <f t="shared" si="5"/>
        <v>0</v>
      </c>
      <c r="I64" s="5">
        <f t="shared" si="5"/>
        <v>0</v>
      </c>
      <c r="J64" s="5">
        <f t="shared" si="5"/>
        <v>0</v>
      </c>
      <c r="K64" s="5">
        <f t="shared" si="5"/>
        <v>0</v>
      </c>
      <c r="L64" s="5">
        <f t="shared" si="5"/>
        <v>0</v>
      </c>
      <c r="M64" s="5">
        <f t="shared" si="5"/>
        <v>0</v>
      </c>
      <c r="N64" s="5">
        <f t="shared" si="5"/>
        <v>0</v>
      </c>
      <c r="O64" s="5">
        <f t="shared" si="5"/>
        <v>0</v>
      </c>
      <c r="P64" s="5">
        <f t="shared" si="5"/>
        <v>0</v>
      </c>
      <c r="Q64" s="29"/>
      <c r="R64" s="5">
        <f>SUM(E64:Q64)</f>
        <v>0</v>
      </c>
    </row>
    <row r="65" spans="1:18" x14ac:dyDescent="0.25">
      <c r="D65" s="29"/>
      <c r="E65" s="29"/>
      <c r="F65" s="29"/>
      <c r="G65" s="29"/>
      <c r="H65" s="29"/>
      <c r="I65" s="29"/>
      <c r="J65" s="29"/>
      <c r="K65" s="29"/>
      <c r="L65" s="29"/>
      <c r="M65" s="29"/>
      <c r="N65" s="29"/>
      <c r="O65" s="29"/>
      <c r="P65" s="29"/>
      <c r="Q65" s="29"/>
      <c r="R65" s="30"/>
    </row>
    <row r="66" spans="1:18" hidden="1" x14ac:dyDescent="0.25">
      <c r="A66" t="s">
        <v>73</v>
      </c>
      <c r="D66" s="29"/>
      <c r="E66" s="33"/>
      <c r="F66" s="33"/>
      <c r="G66" s="33"/>
      <c r="H66" s="33"/>
      <c r="I66" s="33"/>
      <c r="J66" s="33"/>
      <c r="K66" s="33"/>
      <c r="L66" s="33"/>
      <c r="M66" s="33"/>
      <c r="N66" s="33"/>
      <c r="O66" s="33"/>
      <c r="P66" s="34"/>
      <c r="Q66" s="29"/>
    </row>
    <row r="67" spans="1:18" hidden="1" x14ac:dyDescent="0.25">
      <c r="D67" s="29"/>
      <c r="E67" s="33"/>
      <c r="F67" s="33"/>
      <c r="G67" s="33"/>
      <c r="H67" s="33"/>
      <c r="I67" s="33"/>
      <c r="J67" s="33"/>
      <c r="K67" s="33"/>
      <c r="L67" s="33"/>
      <c r="M67" s="33"/>
      <c r="N67" s="33"/>
      <c r="O67" s="33"/>
      <c r="P67" s="34"/>
      <c r="Q67" s="29"/>
    </row>
    <row r="68" spans="1:18" hidden="1" x14ac:dyDescent="0.25">
      <c r="A68" t="s">
        <v>74</v>
      </c>
      <c r="D68" s="29"/>
      <c r="E68" s="35"/>
      <c r="F68" s="35"/>
      <c r="G68" s="35"/>
      <c r="H68" s="35"/>
      <c r="I68" s="35"/>
      <c r="J68" s="35"/>
      <c r="K68" s="35"/>
      <c r="L68" s="35"/>
      <c r="M68" s="35"/>
      <c r="N68" s="35"/>
      <c r="O68" s="35"/>
      <c r="P68" s="35"/>
      <c r="Q68" s="29"/>
    </row>
    <row r="69" spans="1:18" hidden="1" x14ac:dyDescent="0.25"/>
    <row r="70" spans="1:18" hidden="1" x14ac:dyDescent="0.25">
      <c r="A70" t="s">
        <v>75</v>
      </c>
      <c r="D70" s="36"/>
      <c r="E70" s="36">
        <f>E66-E62</f>
        <v>0</v>
      </c>
      <c r="F70" s="36">
        <f t="shared" ref="F70:G70" si="6">F66-F62</f>
        <v>0</v>
      </c>
      <c r="G70" s="36">
        <f t="shared" si="6"/>
        <v>0</v>
      </c>
      <c r="H70" s="36">
        <f>H66-H62</f>
        <v>0</v>
      </c>
      <c r="I70" s="36">
        <f t="shared" ref="I70:M70" si="7">I66-I62</f>
        <v>0</v>
      </c>
      <c r="J70" s="36">
        <f t="shared" si="7"/>
        <v>0</v>
      </c>
      <c r="K70" s="36">
        <f t="shared" si="7"/>
        <v>0</v>
      </c>
      <c r="L70" s="36">
        <f t="shared" si="7"/>
        <v>0</v>
      </c>
      <c r="M70" s="36">
        <f t="shared" si="7"/>
        <v>0</v>
      </c>
      <c r="N70" s="36"/>
      <c r="O70" s="36"/>
      <c r="Q70" s="36"/>
    </row>
    <row r="71" spans="1:18" hidden="1" x14ac:dyDescent="0.25"/>
    <row r="72" spans="1:18" hidden="1" x14ac:dyDescent="0.25">
      <c r="A72" t="s">
        <v>76</v>
      </c>
      <c r="D72" s="4"/>
      <c r="E72" s="4">
        <f>SUM(E68-E64)</f>
        <v>0</v>
      </c>
      <c r="F72" s="4">
        <f t="shared" ref="F72:M72" si="8">SUM(F68-F64)</f>
        <v>0</v>
      </c>
      <c r="G72" s="4">
        <f t="shared" si="8"/>
        <v>0</v>
      </c>
      <c r="H72" s="4">
        <f t="shared" si="8"/>
        <v>0</v>
      </c>
      <c r="I72" s="4">
        <f t="shared" si="8"/>
        <v>0</v>
      </c>
      <c r="J72" s="4">
        <f t="shared" si="8"/>
        <v>0</v>
      </c>
      <c r="K72" s="4">
        <f t="shared" si="8"/>
        <v>0</v>
      </c>
      <c r="L72" s="4">
        <f t="shared" si="8"/>
        <v>0</v>
      </c>
      <c r="M72" s="4">
        <f t="shared" si="8"/>
        <v>0</v>
      </c>
      <c r="N72" s="4"/>
      <c r="O72" s="4"/>
      <c r="P72" s="4"/>
      <c r="Q72" s="4"/>
    </row>
    <row r="73" spans="1:18" hidden="1" x14ac:dyDescent="0.25"/>
    <row r="74" spans="1:18" hidden="1" x14ac:dyDescent="0.25">
      <c r="A74" t="s">
        <v>77</v>
      </c>
      <c r="D74" s="37"/>
      <c r="E74" s="37">
        <f t="shared" ref="E74:P74" si="9">IF(E66&lt;1,D74,ROUND(E66/E58,3))</f>
        <v>0</v>
      </c>
      <c r="F74" s="37">
        <f t="shared" si="9"/>
        <v>0</v>
      </c>
      <c r="G74" s="37">
        <f t="shared" si="9"/>
        <v>0</v>
      </c>
      <c r="H74" s="37">
        <f t="shared" si="9"/>
        <v>0</v>
      </c>
      <c r="I74" s="37">
        <f t="shared" si="9"/>
        <v>0</v>
      </c>
      <c r="J74" s="37">
        <f t="shared" si="9"/>
        <v>0</v>
      </c>
      <c r="K74" s="37">
        <f>IF(K66&lt;1,J74,ROUND(K66/K58,3))</f>
        <v>0</v>
      </c>
      <c r="L74" s="37">
        <f>IF(L66&lt;1,K74,ROUND(L66/L58,3))</f>
        <v>0</v>
      </c>
      <c r="M74" s="37">
        <f t="shared" si="9"/>
        <v>0</v>
      </c>
      <c r="N74" s="37">
        <f t="shared" si="9"/>
        <v>0</v>
      </c>
      <c r="O74" s="37">
        <f t="shared" si="9"/>
        <v>0</v>
      </c>
      <c r="P74" s="37">
        <f t="shared" si="9"/>
        <v>0</v>
      </c>
      <c r="Q74" s="37"/>
    </row>
    <row r="75" spans="1:18" hidden="1" x14ac:dyDescent="0.25">
      <c r="A75" t="s">
        <v>78</v>
      </c>
      <c r="D75" s="38"/>
      <c r="E75" s="38">
        <f>1-E74</f>
        <v>1</v>
      </c>
      <c r="F75" s="38">
        <f>1-F74</f>
        <v>1</v>
      </c>
      <c r="G75" s="38">
        <f>1-G74</f>
        <v>1</v>
      </c>
      <c r="H75" s="38">
        <f t="shared" ref="H75:P75" si="10">1-H74</f>
        <v>1</v>
      </c>
      <c r="I75" s="38">
        <f t="shared" si="10"/>
        <v>1</v>
      </c>
      <c r="J75" s="38">
        <f t="shared" si="10"/>
        <v>1</v>
      </c>
      <c r="K75" s="38">
        <f t="shared" si="10"/>
        <v>1</v>
      </c>
      <c r="L75" s="38">
        <f t="shared" si="10"/>
        <v>1</v>
      </c>
      <c r="M75" s="38">
        <f t="shared" si="10"/>
        <v>1</v>
      </c>
      <c r="N75" s="38">
        <f t="shared" si="10"/>
        <v>1</v>
      </c>
      <c r="O75" s="38">
        <f t="shared" si="10"/>
        <v>1</v>
      </c>
      <c r="P75" s="38">
        <f t="shared" si="10"/>
        <v>1</v>
      </c>
      <c r="Q75" s="38"/>
    </row>
    <row r="76" spans="1:18" hidden="1" x14ac:dyDescent="0.25">
      <c r="A76" t="s">
        <v>79</v>
      </c>
      <c r="D76" s="38"/>
      <c r="E76" s="37">
        <f>IF(E66&lt;1,D76,ROUND(1-((D66+E66)/(D58+E58)),3))</f>
        <v>0</v>
      </c>
      <c r="F76" s="37">
        <f>IF(F66&lt;1,E76,ROUND(1-((E66+F66)/(E58+F58)),3))</f>
        <v>0</v>
      </c>
      <c r="G76" s="37">
        <f>IF(G66&lt;1,F76,ROUND(1-((E66+F66+G66)/(E58+F58+G58)),3))</f>
        <v>0</v>
      </c>
      <c r="H76" s="37">
        <f>IF(H66&lt;1,G76,ROUND(1-((E66+F66+G66+H66)/(E58+F58+G58+H58)),3))</f>
        <v>0</v>
      </c>
      <c r="I76" s="37">
        <f>IF(I66&lt;1,H76,ROUND(1-((E66+F66+G66+H66+I66)/(E58+F58+G58+H58+I58)),3))</f>
        <v>0</v>
      </c>
      <c r="J76" s="37">
        <f>IF(J66&lt;1,I76,ROUND(1-((E66+F66+G66+H66+I66+J66)/(E58+F58+G58+H58+I58+J58)),3))</f>
        <v>0</v>
      </c>
      <c r="K76" s="37">
        <f>IF(K66&lt;1,J76,ROUND(1-((E66+F66+G66+H66+I66+J66+K66)/(E58+F58+G58+H58+I58+J58+K58)),3))</f>
        <v>0</v>
      </c>
      <c r="L76" s="37">
        <f>IF(L66&lt;1,K76,ROUND(1-((E66+F66+G66+H66+I66+J66+K66+L66)/(E58+F58+G58+H58+I58+J58+K58+L58)),3))</f>
        <v>0</v>
      </c>
      <c r="M76" s="37">
        <f>IF(M66&lt;1,L76,ROUND(1-((E66+F66+G66+H66+I66+J66+K66+L66+M66)/(E58+F58+G58+H58+I58+J58+K58+L58+M58)),3))</f>
        <v>0</v>
      </c>
      <c r="N76" s="37">
        <f>IF(N66&lt;1,M76,ROUND(1-((E66+F66+G66+H66+I66+J66+K66+L66+M66+N66)/(E58+F58+G58+H58+I58+J58+K58+L58+M58+N58)),3))</f>
        <v>0</v>
      </c>
      <c r="O76" s="37">
        <f>IF(O66&lt;1,N76,ROUND(1-((E66+F66+G66+H66+I66+J66+K66+L66+M66+N66+O66)/(E58+F58+G58+H58+I58+J58+K58+L58+M58+N58+O58)),3))</f>
        <v>0</v>
      </c>
      <c r="P76" s="37">
        <f>IF(P66&lt;1,O76,ROUND(1-((E66+F66+G66+H66+I66+J66+K66+L66+M66+N66+O66+P66)/(E58+F58+G58+H58+I58+J58+K58+L58+M58+N58+O58+P58)),3))</f>
        <v>0</v>
      </c>
      <c r="Q76" s="38"/>
    </row>
    <row r="77" spans="1:18" hidden="1" x14ac:dyDescent="0.25">
      <c r="A77" t="s">
        <v>80</v>
      </c>
      <c r="E77" s="2">
        <f>ROUND(E58*D74,3)</f>
        <v>0</v>
      </c>
      <c r="F77" s="2">
        <f t="shared" ref="F77:P77" si="11">ROUND(F58*(1-E76),3)</f>
        <v>0</v>
      </c>
      <c r="G77" s="2">
        <f t="shared" si="11"/>
        <v>0</v>
      </c>
      <c r="H77" s="2">
        <f t="shared" si="11"/>
        <v>0</v>
      </c>
      <c r="I77" s="2">
        <f t="shared" si="11"/>
        <v>0</v>
      </c>
      <c r="J77" s="2">
        <f t="shared" si="11"/>
        <v>0</v>
      </c>
      <c r="K77" s="2">
        <f t="shared" si="11"/>
        <v>0</v>
      </c>
      <c r="L77" s="2">
        <f t="shared" si="11"/>
        <v>0</v>
      </c>
      <c r="M77" s="2">
        <f t="shared" si="11"/>
        <v>0</v>
      </c>
      <c r="N77" s="2">
        <f t="shared" si="11"/>
        <v>0</v>
      </c>
      <c r="O77" s="2">
        <f t="shared" si="11"/>
        <v>0</v>
      </c>
      <c r="P77" s="2">
        <f t="shared" si="11"/>
        <v>0</v>
      </c>
    </row>
    <row r="78" spans="1:18" hidden="1" x14ac:dyDescent="0.25">
      <c r="A78" t="s">
        <v>81</v>
      </c>
      <c r="D78" s="36"/>
      <c r="E78" s="36">
        <f>SUM(SUM($E$66:E66)+SUM(F77:$P$77))</f>
        <v>0</v>
      </c>
      <c r="F78" s="36">
        <f>SUM(SUM($E$66:F66)+SUM(G77:$P$77))</f>
        <v>0</v>
      </c>
      <c r="G78" s="36">
        <f>SUM(SUM($E$66:G66)+SUM(H77:$P$77))</f>
        <v>0</v>
      </c>
      <c r="H78" s="36">
        <f>SUM(SUM($E$66:H66)+SUM(I77:$P$77))</f>
        <v>0</v>
      </c>
      <c r="I78" s="36">
        <f>SUM(SUM($E$66:I66)+SUM(J77:$P$77))</f>
        <v>0</v>
      </c>
      <c r="J78" s="36">
        <f>SUM(SUM($E$66:J66)+SUM(K77:$P$77))</f>
        <v>0</v>
      </c>
      <c r="K78" s="36">
        <f>SUM(SUM($E$66:K66)+SUM(L77:$P$77))</f>
        <v>0</v>
      </c>
      <c r="L78" s="36">
        <f>SUM(SUM($E$66:L66)+SUM(M77:$P$77))</f>
        <v>0</v>
      </c>
      <c r="M78" s="36">
        <f>SUM(SUM($E$66:M66)+SUM(N77:$P$77))</f>
        <v>0</v>
      </c>
      <c r="N78" s="36"/>
      <c r="O78" s="36"/>
      <c r="P78" s="36"/>
      <c r="Q78" s="36"/>
    </row>
    <row r="79" spans="1:18" hidden="1" x14ac:dyDescent="0.25"/>
    <row r="80" spans="1:18" hidden="1" x14ac:dyDescent="0.25">
      <c r="A80" t="s">
        <v>82</v>
      </c>
      <c r="E80" s="5">
        <f t="shared" ref="E80:M80" si="12">ROUND(E78*$B$6,0)</f>
        <v>0</v>
      </c>
      <c r="F80" s="5">
        <f t="shared" si="12"/>
        <v>0</v>
      </c>
      <c r="G80" s="5">
        <f t="shared" si="12"/>
        <v>0</v>
      </c>
      <c r="H80" s="5">
        <f t="shared" si="12"/>
        <v>0</v>
      </c>
      <c r="I80" s="5">
        <f t="shared" si="12"/>
        <v>0</v>
      </c>
      <c r="J80" s="5">
        <f t="shared" si="12"/>
        <v>0</v>
      </c>
      <c r="K80" s="5">
        <f t="shared" si="12"/>
        <v>0</v>
      </c>
      <c r="L80" s="5">
        <f t="shared" si="12"/>
        <v>0</v>
      </c>
      <c r="M80" s="5">
        <f t="shared" si="12"/>
        <v>0</v>
      </c>
    </row>
    <row r="81" spans="1:13" hidden="1" x14ac:dyDescent="0.25">
      <c r="A81" t="s">
        <v>83</v>
      </c>
      <c r="E81" s="7">
        <f>E80-$B$9</f>
        <v>0</v>
      </c>
      <c r="F81" s="7">
        <f t="shared" ref="F81:M81" si="13">F80-$B$9</f>
        <v>0</v>
      </c>
      <c r="G81" s="7">
        <f t="shared" si="13"/>
        <v>0</v>
      </c>
      <c r="H81" s="7">
        <f t="shared" si="13"/>
        <v>0</v>
      </c>
      <c r="I81" s="7">
        <f t="shared" si="13"/>
        <v>0</v>
      </c>
      <c r="J81" s="7">
        <f t="shared" si="13"/>
        <v>0</v>
      </c>
      <c r="K81" s="7">
        <f t="shared" si="13"/>
        <v>0</v>
      </c>
      <c r="L81" s="7">
        <f t="shared" si="13"/>
        <v>0</v>
      </c>
      <c r="M81" s="7">
        <f t="shared" si="13"/>
        <v>0</v>
      </c>
    </row>
    <row r="82" spans="1:13" hidden="1" x14ac:dyDescent="0.25"/>
  </sheetData>
  <sheetProtection password="CDFC" sheet="1" selectLockedCells="1"/>
  <pageMargins left="0.7" right="0.7" top="0.75" bottom="0.75" header="0.3" footer="0.3"/>
  <pageSetup orientation="landscape" r:id="rId1"/>
  <headerFooter>
    <oddHeader>&amp;L&amp;"Times New Roman,Regular"&amp;12San Joaquin County Office of Education
Early Education &amp;&amp; Support Division&amp;R&amp;"Times New Roman,Regular"&amp;12Child Care &amp;&amp; Development Programs RFA
CSPP Fiscal Attachments</oddHeader>
    <oddFooter>&amp;R&amp;"Times New Roman,Regular"Page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CSPP Budget Worksheet</vt:lpstr>
      <vt:lpstr>CSPP CDE Projection Worksheet</vt:lpstr>
      <vt:lpstr>'CSPP CDE Projection Worksheet'!Print_Area</vt:lpstr>
      <vt:lpstr>'CSPP CDE Projection Worksheet'!Print_Titles</vt:lpstr>
    </vt:vector>
  </TitlesOfParts>
  <Company>SJCOE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Gomes</dc:creator>
  <cp:lastModifiedBy>Nou Hendricks</cp:lastModifiedBy>
  <cp:lastPrinted>2019-09-03T23:30:33Z</cp:lastPrinted>
  <dcterms:created xsi:type="dcterms:W3CDTF">2018-04-18T16:38:41Z</dcterms:created>
  <dcterms:modified xsi:type="dcterms:W3CDTF">2019-09-04T16:20:10Z</dcterms:modified>
</cp:coreProperties>
</file>